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100099\OneDrive - 福井県\デスクトップ\担当事業・業務等\02-1　生産性向上推進事業補助金\令和７年度県交付要領\介護テクノロジー等導入支援\様式\"/>
    </mc:Choice>
  </mc:AlternateContent>
  <xr:revisionPtr revIDLastSave="0" documentId="13_ncr:1_{D6CA21EA-DA74-4749-AC4A-9F6D129423E2}" xr6:coauthVersionLast="47" xr6:coauthVersionMax="47" xr10:uidLastSave="{00000000-0000-0000-0000-000000000000}"/>
  <bookViews>
    <workbookView xWindow="-28908" yWindow="-108" windowWidth="29016" windowHeight="15696" tabRatio="500" xr2:uid="{00000000-000D-0000-FFFF-FFFF00000000}"/>
  </bookViews>
  <sheets>
    <sheet name="補助金所要額調書" sheetId="1" r:id="rId1"/>
    <sheet name="データ" sheetId="2" r:id="rId2"/>
  </sheets>
  <definedNames>
    <definedName name="_xlnm.Print_Area" localSheetId="0">補助金所要額調書!$A$1:$J$71</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 i="2" l="1"/>
  <c r="Q2" i="2" s="1"/>
  <c r="D21" i="1"/>
  <c r="L27" i="1"/>
  <c r="J27" i="1" s="1"/>
  <c r="I27" i="1"/>
  <c r="I26" i="1"/>
  <c r="L26" i="1" s="1"/>
  <c r="J26" i="1" s="1"/>
  <c r="G27" i="1"/>
  <c r="D28" i="1"/>
  <c r="E27" i="1"/>
  <c r="I47" i="1"/>
  <c r="L47" i="1" s="1"/>
  <c r="J47" i="1" s="1"/>
  <c r="I46" i="1"/>
  <c r="L46" i="1" s="1"/>
  <c r="J46" i="1" s="1"/>
  <c r="E47" i="1"/>
  <c r="G47" i="1" s="1"/>
  <c r="E46" i="1"/>
  <c r="G46" i="1" s="1"/>
  <c r="E48" i="1"/>
  <c r="J33" i="1"/>
  <c r="J32" i="1"/>
  <c r="J59" i="1"/>
  <c r="J60" i="1" s="1"/>
  <c r="G57" i="1"/>
  <c r="G58" i="1"/>
  <c r="F59" i="1"/>
  <c r="G59" i="1" s="1"/>
  <c r="C59" i="1"/>
  <c r="J41" i="1"/>
  <c r="C41" i="1"/>
  <c r="F41" i="1"/>
  <c r="F48" i="1" s="1"/>
  <c r="F21" i="1"/>
  <c r="F28" i="1" s="1"/>
  <c r="J48" i="1" l="1"/>
  <c r="G48" i="1"/>
  <c r="J49" i="1"/>
  <c r="F62" i="1"/>
  <c r="I57" i="1" s="1"/>
  <c r="G41" i="1"/>
  <c r="F51" i="1" s="1"/>
  <c r="H39" i="1"/>
  <c r="I39" i="1" s="1"/>
  <c r="E26" i="1"/>
  <c r="G26" i="1" s="1"/>
  <c r="O12" i="2"/>
  <c r="K12" i="2"/>
  <c r="H18" i="1"/>
  <c r="L18" i="1" s="1"/>
  <c r="J18" i="1" s="1"/>
  <c r="O15" i="2"/>
  <c r="O14" i="2"/>
  <c r="O13" i="2"/>
  <c r="E20" i="1"/>
  <c r="H20" i="1"/>
  <c r="I20" i="1"/>
  <c r="H19" i="1"/>
  <c r="E19" i="1"/>
  <c r="G19" i="1" s="1"/>
  <c r="I19" i="1"/>
  <c r="I18" i="1"/>
  <c r="E18" i="1"/>
  <c r="G40" i="1"/>
  <c r="H10" i="1"/>
  <c r="E21" i="1" l="1"/>
  <c r="E28" i="1" s="1"/>
  <c r="G28" i="1" s="1"/>
  <c r="L20" i="1"/>
  <c r="J20" i="1" s="1"/>
  <c r="L19" i="1"/>
  <c r="J19" i="1" s="1"/>
  <c r="J21" i="1" s="1"/>
  <c r="G18" i="1"/>
  <c r="G20" i="1"/>
  <c r="G39" i="1"/>
  <c r="J28" i="1" l="1"/>
  <c r="J29" i="1" s="1"/>
  <c r="J64" i="1" s="1"/>
  <c r="G21" i="1"/>
</calcChain>
</file>

<file path=xl/sharedStrings.xml><?xml version="1.0" encoding="utf-8"?>
<sst xmlns="http://schemas.openxmlformats.org/spreadsheetml/2006/main" count="228" uniqueCount="117">
  <si>
    <t>法人名</t>
    <rPh sb="0" eb="3">
      <t>ホウジンメイ</t>
    </rPh>
    <phoneticPr fontId="1"/>
  </si>
  <si>
    <t>施設・居住系サービス</t>
    <rPh sb="0" eb="2">
      <t>シセツ</t>
    </rPh>
    <rPh sb="3" eb="5">
      <t>キョジュウ</t>
    </rPh>
    <rPh sb="5" eb="6">
      <t>ケイ</t>
    </rPh>
    <phoneticPr fontId="1"/>
  </si>
  <si>
    <t>事業所名</t>
    <rPh sb="0" eb="3">
      <t>ジギョウショ</t>
    </rPh>
    <rPh sb="3" eb="4">
      <t>メイ</t>
    </rPh>
    <phoneticPr fontId="1"/>
  </si>
  <si>
    <t>在宅系サービス</t>
    <rPh sb="0" eb="2">
      <t>ザイタク</t>
    </rPh>
    <rPh sb="2" eb="3">
      <t>ケイ</t>
    </rPh>
    <phoneticPr fontId="1"/>
  </si>
  <si>
    <t>サービス種別</t>
    <rPh sb="4" eb="6">
      <t>シュベツ</t>
    </rPh>
    <phoneticPr fontId="1"/>
  </si>
  <si>
    <t>※事業所毎に作成してください。</t>
    <phoneticPr fontId="1"/>
  </si>
  <si>
    <t>台）</t>
    <rPh sb="0" eb="1">
      <t>ダイ</t>
    </rPh>
    <phoneticPr fontId="1"/>
  </si>
  <si>
    <t>※利用定員÷10または20</t>
    <phoneticPr fontId="1"/>
  </si>
  <si>
    <t>（単位：円）</t>
    <rPh sb="1" eb="3">
      <t>タンイ</t>
    </rPh>
    <rPh sb="4" eb="5">
      <t>エン</t>
    </rPh>
    <phoneticPr fontId="1"/>
  </si>
  <si>
    <t>区分</t>
    <rPh sb="0" eb="2">
      <t>クブン</t>
    </rPh>
    <phoneticPr fontId="1"/>
  </si>
  <si>
    <t>補助額／台
※Ａ×3/4</t>
    <rPh sb="0" eb="2">
      <t>ホジョ</t>
    </rPh>
    <rPh sb="2" eb="3">
      <t>ガク</t>
    </rPh>
    <rPh sb="4" eb="5">
      <t>ダイ</t>
    </rPh>
    <phoneticPr fontId="1"/>
  </si>
  <si>
    <t>単価</t>
    <rPh sb="0" eb="2">
      <t>タンカ</t>
    </rPh>
    <phoneticPr fontId="1"/>
  </si>
  <si>
    <t>数量</t>
    <rPh sb="0" eb="2">
      <t>スウリョウ</t>
    </rPh>
    <phoneticPr fontId="1"/>
  </si>
  <si>
    <t>計</t>
    <rPh sb="0" eb="1">
      <t>ケイ</t>
    </rPh>
    <phoneticPr fontId="1"/>
  </si>
  <si>
    <t>Ａ</t>
    <phoneticPr fontId="1"/>
  </si>
  <si>
    <t>Ｂ</t>
    <phoneticPr fontId="1"/>
  </si>
  <si>
    <t>Ｃ （ ＝ Ａ * Ｂ）</t>
    <phoneticPr fontId="1"/>
  </si>
  <si>
    <t>Ｄ</t>
    <phoneticPr fontId="1"/>
  </si>
  <si>
    <t>Ｅ （ ＝ Ｃ －Ｄ ）</t>
    <phoneticPr fontId="1"/>
  </si>
  <si>
    <t>F</t>
    <phoneticPr fontId="1"/>
  </si>
  <si>
    <t>G</t>
    <phoneticPr fontId="1"/>
  </si>
  <si>
    <t>H</t>
    <phoneticPr fontId="1"/>
  </si>
  <si>
    <t>円</t>
    <rPh sb="0" eb="1">
      <t>エン</t>
    </rPh>
    <phoneticPr fontId="1"/>
  </si>
  <si>
    <t>台</t>
    <rPh sb="0" eb="1">
      <t>ダイ</t>
    </rPh>
    <phoneticPr fontId="1"/>
  </si>
  <si>
    <t>合計</t>
    <rPh sb="0" eb="2">
      <t>ゴウケイ</t>
    </rPh>
    <phoneticPr fontId="1"/>
  </si>
  <si>
    <t>―</t>
    <phoneticPr fontId="1"/>
  </si>
  <si>
    <t>（注）</t>
    <rPh sb="1" eb="2">
      <t>チュウ</t>
    </rPh>
    <phoneticPr fontId="1"/>
  </si>
  <si>
    <t>　１．額は税抜き価格で記載すること</t>
    <rPh sb="3" eb="4">
      <t>ガク</t>
    </rPh>
    <rPh sb="5" eb="6">
      <t>ゼイ</t>
    </rPh>
    <rPh sb="6" eb="7">
      <t>ヌ</t>
    </rPh>
    <rPh sb="8" eb="10">
      <t>カカク</t>
    </rPh>
    <rPh sb="11" eb="13">
      <t>キサイ</t>
    </rPh>
    <phoneticPr fontId="1"/>
  </si>
  <si>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</si>
  <si>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</si>
  <si>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</si>
  <si>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</si>
  <si>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</si>
  <si>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</si>
  <si>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</si>
  <si>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</si>
  <si>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210_短期入所生活介護</t>
  </si>
  <si>
    <t>220_短期入所療養介護（介護老人保健施設）</t>
  </si>
  <si>
    <t>230_短期入所療養介護（介護療養型医療施設）</t>
  </si>
  <si>
    <t>551_短期入所療養介護（介護医療院）</t>
  </si>
  <si>
    <t>310_居宅療養管理指導</t>
    <rPh sb="4" eb="6">
      <t>キョタク</t>
    </rPh>
    <rPh sb="6" eb="8">
      <t>リョウヨウ</t>
    </rPh>
    <rPh sb="8" eb="10">
      <t>カンリ</t>
    </rPh>
    <rPh sb="10" eb="12">
      <t>シドウ</t>
    </rPh>
    <phoneticPr fontId="1"/>
  </si>
  <si>
    <t>320_認知症対応型共同生活介護</t>
  </si>
  <si>
    <t>331_特定施設入居者生活介護（有料老人ホーム）</t>
  </si>
  <si>
    <t>332_特定施設入居者生活介護（軽費老人ホーム）</t>
  </si>
  <si>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1"/>
  </si>
  <si>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</si>
  <si>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</si>
  <si>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</si>
  <si>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337_特定施設入居者生活介護（サービス付き高齢者向け住宅・外部サービス利用型）</t>
  </si>
  <si>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1"/>
  </si>
  <si>
    <t>361_地域密着型特定施設入居者生活介護（有料老人ホーム）</t>
  </si>
  <si>
    <t>362_地域密着型特定施設入居者生活介護（軽費老人ホーム）</t>
  </si>
  <si>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1"/>
  </si>
  <si>
    <t>364_地域密着型特定施設入居者生活介護（サービス付き高齢者向け住宅）</t>
  </si>
  <si>
    <t>410_特定福祉用具販売</t>
  </si>
  <si>
    <t>430_居宅介護支援</t>
  </si>
  <si>
    <t>460_介護予防支援</t>
    <rPh sb="6" eb="8">
      <t>ヨボウ</t>
    </rPh>
    <phoneticPr fontId="1"/>
  </si>
  <si>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</si>
  <si>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</si>
  <si>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</si>
  <si>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</si>
  <si>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</si>
  <si>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</si>
  <si>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</si>
  <si>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</si>
  <si>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</si>
  <si>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</si>
  <si>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</si>
  <si>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職員数</t>
    <rPh sb="0" eb="2">
      <t>ショクイン</t>
    </rPh>
    <rPh sb="2" eb="3">
      <t>カズ</t>
    </rPh>
    <phoneticPr fontId="1"/>
  </si>
  <si>
    <t>1～10名</t>
  </si>
  <si>
    <t>11～20名</t>
  </si>
  <si>
    <t>21～30名</t>
  </si>
  <si>
    <t>31名～</t>
  </si>
  <si>
    <t>５事業所以上とデータ連携を実施（令和７年度中の予定を含む）</t>
    <rPh sb="1" eb="4">
      <t>ジギョウショ</t>
    </rPh>
    <rPh sb="4" eb="6">
      <t>イジョウ</t>
    </rPh>
    <rPh sb="10" eb="12">
      <t>レンケイ</t>
    </rPh>
    <rPh sb="13" eb="15">
      <t>ジッシ</t>
    </rPh>
    <rPh sb="16" eb="18">
      <t>レイワ</t>
    </rPh>
    <rPh sb="19" eb="21">
      <t>ネンド</t>
    </rPh>
    <rPh sb="21" eb="22">
      <t>チュウ</t>
    </rPh>
    <rPh sb="23" eb="25">
      <t>ヨテイ</t>
    </rPh>
    <rPh sb="26" eb="27">
      <t>フク</t>
    </rPh>
    <phoneticPr fontId="1"/>
  </si>
  <si>
    <t>利用定員等</t>
    <rPh sb="0" eb="2">
      <t>リヨウ</t>
    </rPh>
    <rPh sb="2" eb="4">
      <t>テイイン</t>
    </rPh>
    <rPh sb="4" eb="5">
      <t>ナド</t>
    </rPh>
    <phoneticPr fontId="1"/>
  </si>
  <si>
    <t>（１）移乗支援（装着型・非装着型）・入浴支援・その他</t>
    <rPh sb="18" eb="20">
      <t>ニュウヨク</t>
    </rPh>
    <rPh sb="20" eb="22">
      <t>シエン</t>
    </rPh>
    <rPh sb="25" eb="26">
      <t>ホカ</t>
    </rPh>
    <phoneticPr fontId="1"/>
  </si>
  <si>
    <t>（２）（１）以外</t>
    <rPh sb="6" eb="8">
      <t>イガイ</t>
    </rPh>
    <phoneticPr fontId="1"/>
  </si>
  <si>
    <t>（補助限度台数※介護ロボット等：</t>
    <rPh sb="1" eb="3">
      <t>ホジョ</t>
    </rPh>
    <rPh sb="3" eb="5">
      <t>ゲンド</t>
    </rPh>
    <rPh sb="5" eb="7">
      <t>ダイスウ</t>
    </rPh>
    <rPh sb="8" eb="10">
      <t>カイゴ</t>
    </rPh>
    <rPh sb="14" eb="15">
      <t>ナド</t>
    </rPh>
    <phoneticPr fontId="1"/>
  </si>
  <si>
    <t>介護テクノロジー等名称
【介護ロボット】</t>
    <rPh sb="0" eb="2">
      <t>カイゴ</t>
    </rPh>
    <rPh sb="8" eb="9">
      <t>ナド</t>
    </rPh>
    <rPh sb="9" eb="11">
      <t>メイショウ</t>
    </rPh>
    <rPh sb="13" eb="15">
      <t>カイゴ</t>
    </rPh>
    <phoneticPr fontId="1"/>
  </si>
  <si>
    <t>介護ソフトウェア契約内容：</t>
    <rPh sb="0" eb="2">
      <t>カイゴ</t>
    </rPh>
    <rPh sb="8" eb="10">
      <t>ケイヤク</t>
    </rPh>
    <rPh sb="10" eb="12">
      <t>ナイヨウ</t>
    </rPh>
    <phoneticPr fontId="1"/>
  </si>
  <si>
    <t>（１）職員数に応じた変動契約</t>
    <rPh sb="3" eb="5">
      <t>ショクイン</t>
    </rPh>
    <rPh sb="5" eb="6">
      <t>カズ</t>
    </rPh>
    <rPh sb="7" eb="8">
      <t>オウ</t>
    </rPh>
    <rPh sb="10" eb="12">
      <t>ヘンドウ</t>
    </rPh>
    <rPh sb="12" eb="14">
      <t>ケイヤク</t>
    </rPh>
    <phoneticPr fontId="1"/>
  </si>
  <si>
    <t>（２）（１）以外の契約</t>
    <rPh sb="6" eb="8">
      <t>イガイ</t>
    </rPh>
    <rPh sb="9" eb="11">
      <t>ケイヤク</t>
    </rPh>
    <phoneticPr fontId="1"/>
  </si>
  <si>
    <t>基準額：</t>
    <rPh sb="0" eb="3">
      <t>キジュンガク</t>
    </rPh>
    <phoneticPr fontId="1"/>
  </si>
  <si>
    <t>補助対象経費</t>
    <rPh sb="0" eb="2">
      <t>ホジョ</t>
    </rPh>
    <rPh sb="2" eb="4">
      <t>タイショウ</t>
    </rPh>
    <rPh sb="4" eb="6">
      <t>ケイヒ</t>
    </rPh>
    <phoneticPr fontId="1"/>
  </si>
  <si>
    <t>介護テクノロジー等名称
【介護ソフトウェア】</t>
    <rPh sb="0" eb="2">
      <t>カイゴ</t>
    </rPh>
    <rPh sb="8" eb="9">
      <t>ナド</t>
    </rPh>
    <rPh sb="9" eb="11">
      <t>メイショウ</t>
    </rPh>
    <rPh sb="13" eb="15">
      <t>カイゴ</t>
    </rPh>
    <phoneticPr fontId="1"/>
  </si>
  <si>
    <t>ケアプランデータ連携システム利用状況：</t>
    <rPh sb="8" eb="10">
      <t>レンケイ</t>
    </rPh>
    <rPh sb="14" eb="18">
      <t>リヨウジョウキョウ</t>
    </rPh>
    <phoneticPr fontId="1"/>
  </si>
  <si>
    <t>基準額加算：</t>
    <rPh sb="0" eb="5">
      <t>キジュンガクカサン</t>
    </rPh>
    <phoneticPr fontId="1"/>
  </si>
  <si>
    <t>B</t>
    <phoneticPr fontId="1"/>
  </si>
  <si>
    <t>C （ ＝ A －B ）</t>
    <phoneticPr fontId="1"/>
  </si>
  <si>
    <t>D</t>
    <phoneticPr fontId="1"/>
  </si>
  <si>
    <t>E</t>
    <phoneticPr fontId="1"/>
  </si>
  <si>
    <t>（参考）（C）×３／４の金額</t>
    <rPh sb="1" eb="3">
      <t>サンコウ</t>
    </rPh>
    <rPh sb="12" eb="14">
      <t>キンガク</t>
    </rPh>
    <phoneticPr fontId="12"/>
  </si>
  <si>
    <t>円</t>
    <rPh sb="0" eb="1">
      <t>エン</t>
    </rPh>
    <phoneticPr fontId="12"/>
  </si>
  <si>
    <t>小計</t>
    <rPh sb="0" eb="2">
      <t>ショウケイ</t>
    </rPh>
    <phoneticPr fontId="1"/>
  </si>
  <si>
    <t>　２．介護テクノロジー等名称欄には導入する介護ロボット名・介護ソフトウェア名、端末名、整備内容等を記載すること</t>
    <rPh sb="3" eb="5">
      <t>カイゴ</t>
    </rPh>
    <rPh sb="11" eb="12">
      <t>ナド</t>
    </rPh>
    <rPh sb="12" eb="14">
      <t>メイショウ</t>
    </rPh>
    <rPh sb="14" eb="15">
      <t>ラン</t>
    </rPh>
    <rPh sb="17" eb="19">
      <t>ドウニュウ</t>
    </rPh>
    <rPh sb="21" eb="23">
      <t>カイゴ</t>
    </rPh>
    <rPh sb="27" eb="28">
      <t>メイ</t>
    </rPh>
    <rPh sb="29" eb="31">
      <t>カイゴ</t>
    </rPh>
    <rPh sb="37" eb="38">
      <t>メイ</t>
    </rPh>
    <rPh sb="39" eb="41">
      <t>タンマツ</t>
    </rPh>
    <rPh sb="41" eb="42">
      <t>メイ</t>
    </rPh>
    <rPh sb="43" eb="47">
      <t>セイビナイヨウ</t>
    </rPh>
    <rPh sb="47" eb="48">
      <t>ナド</t>
    </rPh>
    <rPh sb="49" eb="51">
      <t>キサイ</t>
    </rPh>
    <phoneticPr fontId="1"/>
  </si>
  <si>
    <t>　３．導入する介護テクノロジー等の機器の種類ごとに１行記載し、行が足りない場合は、行を追加すること。</t>
    <rPh sb="7" eb="9">
      <t>カイゴ</t>
    </rPh>
    <rPh sb="15" eb="16">
      <t>ナド</t>
    </rPh>
    <phoneticPr fontId="12"/>
  </si>
  <si>
    <t>　４．B欄「寄付金その他の収入見込額」には機器導入にあたって本補助金以外の収入見込があれば記載すること。</t>
    <phoneticPr fontId="12"/>
  </si>
  <si>
    <t>　５．黄色セルを入力してください。オレンジ色セルは、計算式が入っているため、入力しないでください。</t>
    <phoneticPr fontId="1"/>
  </si>
  <si>
    <r>
      <t xml:space="preserve">介護テクノロジー等名称
</t>
    </r>
    <r>
      <rPr>
        <sz val="9"/>
        <color theme="1"/>
        <rFont val="UD デジタル 教科書体 NK-R"/>
        <family val="1"/>
        <charset val="128"/>
      </rPr>
      <t>【介護ロボットと合わせて導入するPC,タブレット端末】</t>
    </r>
    <rPh sb="0" eb="2">
      <t>カイゴ</t>
    </rPh>
    <rPh sb="8" eb="9">
      <t>ナド</t>
    </rPh>
    <rPh sb="9" eb="11">
      <t>メイショウ</t>
    </rPh>
    <rPh sb="13" eb="15">
      <t>カイゴ</t>
    </rPh>
    <rPh sb="20" eb="21">
      <t>ア</t>
    </rPh>
    <rPh sb="24" eb="26">
      <t>ドウニュウ</t>
    </rPh>
    <rPh sb="36" eb="38">
      <t>タンマツ</t>
    </rPh>
    <phoneticPr fontId="1"/>
  </si>
  <si>
    <r>
      <t xml:space="preserve">介護テクノロジー等名称
</t>
    </r>
    <r>
      <rPr>
        <sz val="9"/>
        <color theme="1"/>
        <rFont val="UD デジタル 教科書体 NK-R"/>
        <family val="1"/>
        <charset val="128"/>
      </rPr>
      <t>【介護ソフトウェアと合わせて導入するPC,タブレット端末】</t>
    </r>
    <rPh sb="0" eb="2">
      <t>カイゴ</t>
    </rPh>
    <rPh sb="8" eb="9">
      <t>ナド</t>
    </rPh>
    <rPh sb="9" eb="11">
      <t>メイショウ</t>
    </rPh>
    <rPh sb="13" eb="15">
      <t>カイゴ</t>
    </rPh>
    <rPh sb="22" eb="23">
      <t>ア</t>
    </rPh>
    <rPh sb="26" eb="28">
      <t>ドウニュウ</t>
    </rPh>
    <rPh sb="38" eb="40">
      <t>タンマツ</t>
    </rPh>
    <phoneticPr fontId="1"/>
  </si>
  <si>
    <t>※要領に定めるインカム等は必要台数（審査あり）</t>
    <rPh sb="1" eb="3">
      <t>ヨウリョウ</t>
    </rPh>
    <rPh sb="4" eb="5">
      <t>サダ</t>
    </rPh>
    <rPh sb="11" eb="12">
      <t>ナド</t>
    </rPh>
    <rPh sb="13" eb="15">
      <t>ヒツヨウ</t>
    </rPh>
    <rPh sb="15" eb="17">
      <t>ダイスウ</t>
    </rPh>
    <rPh sb="18" eb="20">
      <t>シンサ</t>
    </rPh>
    <phoneticPr fontId="1"/>
  </si>
  <si>
    <r>
      <t xml:space="preserve">介護テクノロジー等名称
</t>
    </r>
    <r>
      <rPr>
        <sz val="9"/>
        <color theme="1"/>
        <rFont val="UD デジタル 教科書体 NK-R"/>
        <family val="1"/>
        <charset val="128"/>
      </rPr>
      <t>【導入と一体的に行う業務改善支援】</t>
    </r>
    <rPh sb="0" eb="2">
      <t>カイゴ</t>
    </rPh>
    <rPh sb="8" eb="9">
      <t>ナド</t>
    </rPh>
    <rPh sb="9" eb="11">
      <t>メイショウ</t>
    </rPh>
    <rPh sb="26" eb="28">
      <t>シエン</t>
    </rPh>
    <phoneticPr fontId="1"/>
  </si>
  <si>
    <t>別添２－１</t>
    <rPh sb="0" eb="2">
      <t>ベッテン</t>
    </rPh>
    <phoneticPr fontId="1"/>
  </si>
  <si>
    <t>補助金精算額調書【介護生産性向上推進事業補助金（福井県介護テクノロジー等導入支援事業補助金）】</t>
    <rPh sb="0" eb="1">
      <t>ホ</t>
    </rPh>
    <rPh sb="1" eb="2">
      <t>スケ</t>
    </rPh>
    <rPh sb="2" eb="3">
      <t>キン</t>
    </rPh>
    <rPh sb="3" eb="5">
      <t>セイサン</t>
    </rPh>
    <rPh sb="5" eb="6">
      <t>ガク</t>
    </rPh>
    <rPh sb="6" eb="7">
      <t>チョウ</t>
    </rPh>
    <rPh sb="7" eb="8">
      <t>ショ</t>
    </rPh>
    <rPh sb="35" eb="36">
      <t>ナド</t>
    </rPh>
    <phoneticPr fontId="1"/>
  </si>
  <si>
    <t>寄付金その他の
収入額</t>
    <rPh sb="0" eb="3">
      <t>キフキン</t>
    </rPh>
    <rPh sb="5" eb="6">
      <t>タ</t>
    </rPh>
    <rPh sb="8" eb="10">
      <t>シュウニュウ</t>
    </rPh>
    <rPh sb="10" eb="11">
      <t>ガク</t>
    </rPh>
    <phoneticPr fontId="1"/>
  </si>
  <si>
    <t>支出額</t>
    <rPh sb="0" eb="2">
      <t>シシュツ</t>
    </rPh>
    <rPh sb="2" eb="3">
      <t>ガク</t>
    </rPh>
    <phoneticPr fontId="1"/>
  </si>
  <si>
    <t>補助金精算額
（ＦまたはＧ）×Ｂ</t>
    <rPh sb="0" eb="3">
      <t>ホジョキン</t>
    </rPh>
    <rPh sb="3" eb="5">
      <t>セイサン</t>
    </rPh>
    <rPh sb="5" eb="6">
      <t>ガク</t>
    </rPh>
    <phoneticPr fontId="1"/>
  </si>
  <si>
    <r>
      <rPr>
        <sz val="12"/>
        <color theme="1"/>
        <rFont val="UD デジタル 教科書体 NK-R"/>
        <family val="1"/>
        <charset val="128"/>
      </rPr>
      <t>①補助金精算額</t>
    </r>
    <r>
      <rPr>
        <sz val="10"/>
        <color theme="1"/>
        <rFont val="UD デジタル 教科書体 NK-R"/>
        <family val="1"/>
        <charset val="128"/>
      </rPr>
      <t xml:space="preserve">
H合計と100万円のいずれか低い額</t>
    </r>
    <rPh sb="1" eb="4">
      <t>ホジョキン</t>
    </rPh>
    <rPh sb="4" eb="6">
      <t>セイサン</t>
    </rPh>
    <rPh sb="6" eb="7">
      <t>ガク</t>
    </rPh>
    <rPh sb="9" eb="11">
      <t>ゴウケイ</t>
    </rPh>
    <rPh sb="15" eb="17">
      <t>マンエン</t>
    </rPh>
    <rPh sb="22" eb="23">
      <t>ヒク</t>
    </rPh>
    <rPh sb="24" eb="25">
      <t>ガク</t>
    </rPh>
    <phoneticPr fontId="1"/>
  </si>
  <si>
    <t>補助金精算額
(C×3/4とDを比較した少ない額)</t>
    <rPh sb="0" eb="3">
      <t>ホジョキン</t>
    </rPh>
    <rPh sb="3" eb="5">
      <t>セイサン</t>
    </rPh>
    <rPh sb="5" eb="6">
      <t>ガク</t>
    </rPh>
    <phoneticPr fontId="1"/>
  </si>
  <si>
    <r>
      <rPr>
        <sz val="12"/>
        <color theme="1"/>
        <rFont val="UD デジタル 教科書体 NK-R"/>
        <family val="1"/>
        <charset val="128"/>
      </rPr>
      <t>②補助金精算額</t>
    </r>
    <r>
      <rPr>
        <sz val="10"/>
        <color theme="1"/>
        <rFont val="UD デジタル 教科書体 NK-R"/>
        <family val="1"/>
        <charset val="128"/>
      </rPr>
      <t xml:space="preserve">
EおよびH合計と基準額のいずれか低い額</t>
    </r>
    <rPh sb="1" eb="4">
      <t>ホジョキン</t>
    </rPh>
    <rPh sb="4" eb="6">
      <t>セイサン</t>
    </rPh>
    <rPh sb="6" eb="7">
      <t>ガク</t>
    </rPh>
    <rPh sb="13" eb="15">
      <t>ゴウケイ</t>
    </rPh>
    <rPh sb="16" eb="19">
      <t>キジュンガク</t>
    </rPh>
    <rPh sb="24" eb="25">
      <t>ヒク</t>
    </rPh>
    <rPh sb="26" eb="27">
      <t>ガク</t>
    </rPh>
    <phoneticPr fontId="1"/>
  </si>
  <si>
    <t>③補助金精算額</t>
    <rPh sb="1" eb="4">
      <t>ホジョキン</t>
    </rPh>
    <rPh sb="4" eb="6">
      <t>セイサン</t>
    </rPh>
    <rPh sb="6" eb="7">
      <t>ガク</t>
    </rPh>
    <phoneticPr fontId="1"/>
  </si>
  <si>
    <t>④補助金精算額（実績報告額）
※①＋②＋③</t>
    <rPh sb="1" eb="4">
      <t>ホジョキン</t>
    </rPh>
    <rPh sb="4" eb="6">
      <t>セイサン</t>
    </rPh>
    <rPh sb="6" eb="7">
      <t>ガク</t>
    </rPh>
    <rPh sb="8" eb="10">
      <t>ジッセキ</t>
    </rPh>
    <rPh sb="10" eb="12">
      <t>ホウコク</t>
    </rPh>
    <rPh sb="12" eb="13">
      <t>ガク</t>
    </rPh>
    <phoneticPr fontId="1"/>
  </si>
  <si>
    <t>補助対象経費</t>
    <rPh sb="0" eb="4">
      <t>ホジョタイショウ</t>
    </rPh>
    <rPh sb="4" eb="6">
      <t>ケイヒ</t>
    </rPh>
    <phoneticPr fontId="1"/>
  </si>
  <si>
    <t>補助基準額／台</t>
    <rPh sb="0" eb="2">
      <t>ホジョ</t>
    </rPh>
    <rPh sb="2" eb="4">
      <t>キジュン</t>
    </rPh>
    <rPh sb="4" eb="5">
      <t>ガク</t>
    </rPh>
    <rPh sb="6" eb="7">
      <t>ダイ</t>
    </rPh>
    <phoneticPr fontId="1"/>
  </si>
  <si>
    <t>補助対象経費</t>
    <rPh sb="0" eb="6">
      <t>ホジョタイショウケイヒ</t>
    </rPh>
    <phoneticPr fontId="1"/>
  </si>
  <si>
    <t>補助基準額</t>
    <rPh sb="0" eb="2">
      <t>ホジョ</t>
    </rPh>
    <rPh sb="2" eb="5">
      <t>キジュンガク</t>
    </rPh>
    <phoneticPr fontId="1"/>
  </si>
  <si>
    <t>※（１）職員数に応じた変動契約とは、介護ソフトにおいて、アカウント数によってライセンス料が変動する場合などを想定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</si>
</sst>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color theme="1"/>
      <name val="ＭＳ Ｐゴシック"/>
      <family val="2"/>
      <charset val="128"/>
      <scheme val="minor"/>
    </font>
    <font>
      <sz val="6"/>
      <name val="ＭＳ Ｐゴシック"/>
      <family val="2"/>
      <charset val="128"/>
      <scheme val="minor"/>
    </font>
    <font>
      <i/>
      <sz val="11"/>
      <color rgb="FF7F7F7F"/>
      <name val="ＭＳ Ｐゴシック"/>
      <family val="2"/>
      <charset val="128"/>
      <scheme val="minor"/>
    </font>
    <font>
      <sz val="11"/>
      <color theme="0"/>
      <name val="ＭＳ Ｐゴシック"/>
      <family val="2"/>
      <charset val="128"/>
      <scheme val="minor"/>
    </font>
    <font>
      <sz val="14"/>
      <color theme="1"/>
      <name val="UD デジタル 教科書体 NK-R"/>
      <family val="1"/>
      <charset val="128"/>
    </font>
    <font>
      <sz val="12"/>
      <color theme="1"/>
      <name val="UD デジタル 教科書体 NK-R"/>
      <family val="1"/>
      <charset val="128"/>
    </font>
    <font>
      <sz val="11"/>
      <color theme="1"/>
      <name val="UD デジタル 教科書体 NK-R"/>
      <family val="1"/>
      <charset val="128"/>
    </font>
    <font>
      <sz val="18"/>
      <color theme="1"/>
      <name val="UD デジタル 教科書体 NK-R"/>
      <family val="1"/>
      <charset val="128"/>
    </font>
    <font>
      <sz val="20"/>
      <color theme="1"/>
      <name val="UD デジタル 教科書体 NK-R"/>
      <family val="1"/>
      <charset val="128"/>
    </font>
    <font>
      <sz val="16"/>
      <color theme="1"/>
      <name val="UD デジタル 教科書体 NK-R"/>
      <family val="1"/>
      <charset val="128"/>
    </font>
    <font>
      <sz val="10"/>
      <color theme="1"/>
      <name val="UD デジタル 教科書体 NK-R"/>
      <family val="1"/>
      <charset val="128"/>
    </font>
    <font>
      <sz val="14"/>
      <color rgb="FF000000"/>
      <name val="ＭＳ Ｐゴシック"/>
      <family val="3"/>
      <charset val="128"/>
    </font>
    <font>
      <sz val="6"/>
      <name val="ＭＳ Ｐゴシック"/>
      <family val="3"/>
      <charset val="128"/>
    </font>
    <font>
      <sz val="11"/>
      <name val="UD デジタル 教科書体 NK-R"/>
      <family val="1"/>
      <charset val="128"/>
    </font>
    <font>
      <sz val="14"/>
      <color rgb="FF000000"/>
      <name val="UD デジタル 教科書体 NK-R"/>
      <family val="1"/>
      <charset val="128"/>
    </font>
    <font>
      <i/>
      <sz val="11"/>
      <color rgb="FF7F7F7F"/>
      <name val="UD デジタル 教科書体 NK-R"/>
      <family val="1"/>
      <charset val="128"/>
    </font>
    <font>
      <sz val="12"/>
      <color rgb="FF000000"/>
      <name val="ＭＳ Ｐゴシック"/>
      <family val="2"/>
      <charset val="128"/>
    </font>
    <font>
      <sz val="11"/>
      <color rgb="FF000000"/>
      <name val="UD デジタル 教科書体 NK-R"/>
      <family val="1"/>
      <charset val="128"/>
    </font>
    <font>
      <sz val="12"/>
      <color rgb="FF000000"/>
      <name val="UD デジタル 教科書体 NK-R"/>
      <family val="1"/>
      <charset val="128"/>
    </font>
    <font>
      <sz val="9"/>
      <color theme="1"/>
      <name val="UD デジタル 教科書体 NK-R"/>
      <family val="1"/>
      <charset val="128"/>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03">
    <xf numFmtId="0" fontId="0" fillId="0" borderId="0" xfId="0">
      <alignment vertical="center"/>
    </xf>
    <xf numFmtId="0" fontId="0" fillId="0" borderId="7" xfId="0"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5" fillId="0" borderId="0" xfId="0" applyFont="1" applyAlignment="1">
      <alignment horizontal="left" vertical="center"/>
    </xf>
    <xf numFmtId="0" fontId="9" fillId="0" borderId="0" xfId="0" applyFont="1" applyAlignment="1">
      <alignment horizontal="right" vertical="center"/>
    </xf>
    <xf numFmtId="0" fontId="5" fillId="0" borderId="0" xfId="0" applyFont="1" applyAlignment="1">
      <alignment horizontal="righ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right" vertical="center"/>
    </xf>
    <xf numFmtId="0" fontId="4" fillId="2" borderId="1" xfId="0" applyFont="1" applyFill="1" applyBorder="1" applyAlignment="1">
      <alignment horizontal="center" vertical="center" shrinkToFit="1"/>
    </xf>
    <xf numFmtId="176" fontId="4" fillId="2" borderId="1" xfId="0" applyNumberFormat="1" applyFont="1" applyFill="1" applyBorder="1">
      <alignment vertical="center"/>
    </xf>
    <xf numFmtId="176" fontId="4" fillId="3" borderId="1" xfId="0" applyNumberFormat="1" applyFont="1" applyFill="1" applyBorder="1">
      <alignment vertical="center"/>
    </xf>
    <xf numFmtId="176" fontId="6" fillId="0" borderId="0" xfId="0" applyNumberFormat="1"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4" fillId="0" borderId="0" xfId="0" applyFont="1" applyAlignment="1">
      <alignment horizontal="center" vertical="center"/>
    </xf>
    <xf numFmtId="176" fontId="4" fillId="0" borderId="0" xfId="0" applyNumberFormat="1" applyFont="1">
      <alignment vertical="center"/>
    </xf>
    <xf numFmtId="176" fontId="4" fillId="3" borderId="7" xfId="0" applyNumberFormat="1" applyFont="1" applyFill="1" applyBorder="1" applyAlignment="1">
      <alignment horizontal="right" vertical="center"/>
    </xf>
    <xf numFmtId="0" fontId="3"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wrapText="1"/>
    </xf>
    <xf numFmtId="0" fontId="6" fillId="0" borderId="0" xfId="0" applyFont="1" applyBorder="1">
      <alignment vertical="center"/>
    </xf>
    <xf numFmtId="0" fontId="4" fillId="0" borderId="0" xfId="0" applyFont="1" applyFill="1" applyAlignment="1">
      <alignment horizontal="center" vertical="center"/>
    </xf>
    <xf numFmtId="176" fontId="5" fillId="0" borderId="0" xfId="0" applyNumberFormat="1" applyFont="1" applyAlignment="1">
      <alignment horizontal="right" vertical="center"/>
    </xf>
    <xf numFmtId="176" fontId="5" fillId="3" borderId="0" xfId="0" applyNumberFormat="1" applyFont="1" applyFill="1" applyAlignment="1">
      <alignment horizontal="right" vertical="center"/>
    </xf>
    <xf numFmtId="0" fontId="10" fillId="0" borderId="0" xfId="0" applyFont="1" applyBorder="1" applyAlignment="1">
      <alignment horizontal="center" vertical="center"/>
    </xf>
    <xf numFmtId="176" fontId="11" fillId="0" borderId="0" xfId="1" applyNumberFormat="1" applyFont="1">
      <alignment vertical="center"/>
    </xf>
    <xf numFmtId="176" fontId="4" fillId="0" borderId="6" xfId="0" applyNumberFormat="1" applyFont="1" applyBorder="1">
      <alignment vertical="center"/>
    </xf>
    <xf numFmtId="176" fontId="4" fillId="0" borderId="27" xfId="0" applyNumberFormat="1" applyFont="1" applyBorder="1">
      <alignment vertical="center"/>
    </xf>
    <xf numFmtId="176" fontId="4" fillId="0" borderId="0" xfId="0" applyNumberFormat="1" applyFont="1" applyFill="1" applyBorder="1" applyAlignment="1">
      <alignment horizontal="right" vertical="center"/>
    </xf>
    <xf numFmtId="0" fontId="2" fillId="0" borderId="0" xfId="1">
      <alignment vertical="center"/>
    </xf>
    <xf numFmtId="0" fontId="13" fillId="0" borderId="0" xfId="1" applyFont="1" applyAlignment="1">
      <alignment horizontal="left" vertical="center"/>
    </xf>
    <xf numFmtId="176" fontId="14" fillId="0" borderId="0" xfId="1" applyNumberFormat="1" applyFont="1">
      <alignment vertical="center"/>
    </xf>
    <xf numFmtId="0" fontId="15" fillId="0" borderId="0" xfId="1" applyFont="1">
      <alignment vertical="center"/>
    </xf>
    <xf numFmtId="0" fontId="16" fillId="0" borderId="0" xfId="1" applyFont="1">
      <alignment vertical="center"/>
    </xf>
    <xf numFmtId="0" fontId="17" fillId="0" borderId="0" xfId="1" applyFont="1">
      <alignment vertical="center"/>
    </xf>
    <xf numFmtId="0" fontId="18" fillId="0" borderId="0" xfId="1" applyFont="1">
      <alignment vertical="center"/>
    </xf>
    <xf numFmtId="0" fontId="17" fillId="0" borderId="0" xfId="1" applyFont="1" applyAlignment="1">
      <alignment horizontal="left" vertical="center"/>
    </xf>
    <xf numFmtId="176" fontId="5" fillId="3" borderId="7" xfId="0" applyNumberFormat="1" applyFont="1" applyFill="1" applyBorder="1" applyAlignment="1">
      <alignment horizontal="right" vertical="center"/>
    </xf>
    <xf numFmtId="0" fontId="4" fillId="2" borderId="1" xfId="0" applyFont="1" applyFill="1" applyBorder="1" applyAlignment="1">
      <alignment vertical="center" shrinkToFit="1"/>
    </xf>
    <xf numFmtId="0" fontId="7"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5" fillId="0" borderId="0" xfId="0" applyFont="1" applyAlignment="1">
      <alignment horizontal="right" vertical="center" wrapText="1"/>
    </xf>
    <xf numFmtId="0" fontId="5" fillId="0" borderId="0" xfId="0" applyFont="1" applyAlignment="1">
      <alignment horizontal="right" vertical="center"/>
    </xf>
    <xf numFmtId="0" fontId="5" fillId="2" borderId="5" xfId="0" applyFont="1" applyFill="1" applyBorder="1" applyAlignment="1">
      <alignment horizontal="right" vertical="center"/>
    </xf>
    <xf numFmtId="0" fontId="5" fillId="0" borderId="5" xfId="0" applyFont="1" applyBorder="1" applyAlignment="1">
      <alignment vertical="center"/>
    </xf>
    <xf numFmtId="0" fontId="5" fillId="2" borderId="6" xfId="0" applyFont="1" applyFill="1" applyBorder="1" applyAlignment="1">
      <alignment horizontal="center" vertical="center"/>
    </xf>
    <xf numFmtId="0" fontId="5" fillId="0" borderId="6" xfId="0" applyFont="1" applyBorder="1" applyAlignment="1">
      <alignment horizontal="center" vertical="center"/>
    </xf>
    <xf numFmtId="0" fontId="5" fillId="3" borderId="0" xfId="0" applyFont="1" applyFill="1" applyAlignment="1">
      <alignment horizontal="right" vertical="center"/>
    </xf>
    <xf numFmtId="0" fontId="5" fillId="0" borderId="0" xfId="0" applyFont="1" applyAlignment="1">
      <alignment horizontal="left" vertical="center"/>
    </xf>
    <xf numFmtId="0" fontId="5" fillId="2" borderId="10" xfId="0" applyFont="1" applyFill="1" applyBorder="1" applyAlignment="1">
      <alignment horizontal="center" vertical="center"/>
    </xf>
    <xf numFmtId="0" fontId="5" fillId="0" borderId="10" xfId="0" applyFont="1" applyBorder="1" applyAlignment="1">
      <alignment horizontal="center" vertical="center"/>
    </xf>
    <xf numFmtId="176" fontId="10" fillId="0" borderId="8" xfId="0" applyNumberFormat="1" applyFont="1" applyBorder="1" applyAlignment="1">
      <alignment horizontal="center" vertical="center" wrapText="1"/>
    </xf>
    <xf numFmtId="0" fontId="10" fillId="0" borderId="9"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176" fontId="4" fillId="2" borderId="25" xfId="0" applyNumberFormat="1" applyFont="1" applyFill="1" applyBorder="1" applyAlignment="1">
      <alignment vertical="center"/>
    </xf>
    <xf numFmtId="0" fontId="0" fillId="0" borderId="10" xfId="0" applyBorder="1" applyAlignment="1">
      <alignment vertical="center"/>
    </xf>
    <xf numFmtId="0" fontId="0" fillId="0" borderId="26" xfId="0" applyBorder="1" applyAlignment="1">
      <alignment vertical="center"/>
    </xf>
    <xf numFmtId="0" fontId="5" fillId="0" borderId="15" xfId="0" applyFont="1" applyBorder="1" applyAlignment="1">
      <alignment horizontal="center" vertical="center" wrapText="1"/>
    </xf>
    <xf numFmtId="0" fontId="0" fillId="0" borderId="16" xfId="0" applyBorder="1" applyAlignment="1">
      <alignment horizontal="center" vertical="center"/>
    </xf>
    <xf numFmtId="0" fontId="5" fillId="0" borderId="19" xfId="0" applyFont="1" applyBorder="1" applyAlignment="1">
      <alignment horizontal="center" vertical="center"/>
    </xf>
    <xf numFmtId="0" fontId="0" fillId="0" borderId="20" xfId="0" applyBorder="1" applyAlignment="1">
      <alignment horizontal="center" vertical="center"/>
    </xf>
    <xf numFmtId="0" fontId="5" fillId="0" borderId="21" xfId="0" applyFont="1" applyBorder="1" applyAlignment="1">
      <alignment horizontal="center" vertical="center"/>
    </xf>
    <xf numFmtId="0" fontId="0" fillId="0" borderId="22" xfId="0" applyBorder="1" applyAlignment="1">
      <alignment horizontal="center" vertical="center"/>
    </xf>
    <xf numFmtId="0" fontId="5" fillId="0" borderId="23" xfId="0" applyFont="1" applyBorder="1" applyAlignment="1">
      <alignment horizontal="right" vertical="center"/>
    </xf>
    <xf numFmtId="0" fontId="0" fillId="0" borderId="24" xfId="0" applyBorder="1" applyAlignment="1">
      <alignment horizontal="right" vertical="center"/>
    </xf>
    <xf numFmtId="0" fontId="0" fillId="0" borderId="28" xfId="0" applyBorder="1" applyAlignment="1">
      <alignment horizontal="right" vertical="center"/>
    </xf>
    <xf numFmtId="176" fontId="4" fillId="3" borderId="25" xfId="0" applyNumberFormat="1" applyFont="1" applyFill="1" applyBorder="1" applyAlignment="1">
      <alignment vertical="center"/>
    </xf>
    <xf numFmtId="0" fontId="0" fillId="3" borderId="10" xfId="0" applyFill="1" applyBorder="1" applyAlignment="1">
      <alignment vertical="center"/>
    </xf>
    <xf numFmtId="0" fontId="0" fillId="3" borderId="26" xfId="0" applyFill="1" applyBorder="1" applyAlignment="1">
      <alignment vertical="center"/>
    </xf>
    <xf numFmtId="0" fontId="5" fillId="0" borderId="1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8" xfId="0" applyBorder="1" applyAlignment="1">
      <alignment horizontal="center" vertical="center"/>
    </xf>
    <xf numFmtId="176" fontId="14" fillId="0" borderId="5" xfId="1" applyNumberFormat="1" applyFont="1" applyBorder="1" applyAlignment="1">
      <alignment horizontal="center" vertical="center" shrinkToFit="1"/>
    </xf>
    <xf numFmtId="0" fontId="6" fillId="0" borderId="5" xfId="0" applyFont="1" applyBorder="1" applyAlignment="1">
      <alignment horizontal="center" vertical="center" shrinkToFit="1"/>
    </xf>
    <xf numFmtId="176" fontId="14" fillId="3" borderId="25" xfId="1" applyNumberFormat="1" applyFont="1" applyFill="1" applyBorder="1" applyAlignment="1">
      <alignment vertical="center"/>
    </xf>
    <xf numFmtId="0" fontId="6" fillId="3" borderId="26" xfId="0" applyFont="1" applyFill="1" applyBorder="1">
      <alignment vertical="center"/>
    </xf>
    <xf numFmtId="0" fontId="6" fillId="2" borderId="0" xfId="0" applyFont="1" applyFill="1" applyAlignment="1">
      <alignment vertical="center"/>
    </xf>
    <xf numFmtId="0" fontId="0" fillId="2" borderId="0" xfId="0" applyFill="1" applyAlignment="1">
      <alignment vertical="center"/>
    </xf>
    <xf numFmtId="176" fontId="5" fillId="2" borderId="5" xfId="0" applyNumberFormat="1" applyFont="1" applyFill="1" applyBorder="1" applyAlignment="1">
      <alignment vertical="center" shrinkToFit="1"/>
    </xf>
    <xf numFmtId="0" fontId="0" fillId="0" borderId="5" xfId="0" applyBorder="1" applyAlignment="1">
      <alignment vertical="center" shrinkToFit="1"/>
    </xf>
    <xf numFmtId="176" fontId="4" fillId="3" borderId="3" xfId="0" applyNumberFormat="1" applyFont="1" applyFill="1" applyBorder="1" applyAlignment="1">
      <alignment vertical="center"/>
    </xf>
    <xf numFmtId="0" fontId="0" fillId="0" borderId="11" xfId="0" applyBorder="1" applyAlignment="1">
      <alignment vertical="center"/>
    </xf>
    <xf numFmtId="176" fontId="4" fillId="3" borderId="15" xfId="0" applyNumberFormat="1" applyFont="1" applyFill="1"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176" fontId="5" fillId="0" borderId="8" xfId="0" applyNumberFormat="1" applyFont="1" applyBorder="1" applyAlignment="1">
      <alignment horizontal="center" vertical="center" wrapText="1"/>
    </xf>
    <xf numFmtId="176" fontId="5" fillId="0" borderId="5" xfId="0" applyNumberFormat="1"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vertical="center" wrapText="1"/>
    </xf>
  </cellXfs>
  <cellStyles count="2">
    <cellStyle name="説明文" xfId="1" builtinId="53"/>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73"/>
  <sheetViews>
    <sheetView tabSelected="1" view="pageBreakPreview" topLeftCell="A60" zoomScale="90" zoomScaleNormal="90" zoomScaleSheetLayoutView="90" workbookViewId="0">
      <selection activeCell="H9" sqref="H9:J9"/>
    </sheetView>
  </sheetViews>
  <sheetFormatPr defaultRowHeight="14.4" x14ac:dyDescent="0.2"/>
  <cols>
    <col min="1" max="1" width="37.21875" style="4" customWidth="1"/>
    <col min="2" max="2" width="20.5546875" style="4" customWidth="1"/>
    <col min="3" max="3" width="14.109375" style="4" customWidth="1"/>
    <col min="4" max="4" width="12" style="4" customWidth="1"/>
    <col min="5" max="7" width="16.6640625" style="4" customWidth="1"/>
    <col min="8" max="8" width="19.6640625" style="4" customWidth="1"/>
    <col min="9" max="9" width="17.6640625" style="4" customWidth="1"/>
    <col min="10" max="10" width="22.21875" style="4" customWidth="1"/>
    <col min="11" max="11" width="3" style="4" customWidth="1"/>
    <col min="12" max="12" width="10.88671875" style="4" bestFit="1" customWidth="1"/>
    <col min="13" max="16384" width="8.88671875" style="4"/>
  </cols>
  <sheetData>
    <row r="1" spans="1:13" ht="18" x14ac:dyDescent="0.2">
      <c r="A1" s="2" t="s">
        <v>102</v>
      </c>
      <c r="B1" s="2"/>
      <c r="C1" s="3"/>
      <c r="D1" s="3"/>
      <c r="E1" s="3"/>
      <c r="F1" s="3"/>
      <c r="G1" s="3"/>
      <c r="H1" s="3"/>
      <c r="I1" s="3"/>
      <c r="J1" s="3"/>
    </row>
    <row r="2" spans="1:13" ht="23.4" x14ac:dyDescent="0.2">
      <c r="A2" s="43" t="s">
        <v>103</v>
      </c>
      <c r="B2" s="43"/>
      <c r="C2" s="43"/>
      <c r="D2" s="43"/>
      <c r="E2" s="43"/>
      <c r="F2" s="43"/>
      <c r="G2" s="43"/>
      <c r="H2" s="43"/>
      <c r="I2" s="43"/>
      <c r="J2" s="43"/>
    </row>
    <row r="3" spans="1:13" ht="3" customHeight="1" x14ac:dyDescent="0.2">
      <c r="A3" s="5"/>
      <c r="B3" s="5"/>
      <c r="C3" s="5"/>
      <c r="D3" s="5"/>
      <c r="E3" s="5"/>
      <c r="F3" s="5"/>
      <c r="G3" s="5"/>
      <c r="H3" s="5"/>
      <c r="I3" s="5"/>
      <c r="J3" s="5"/>
    </row>
    <row r="4" spans="1:13" ht="25.8" customHeight="1" x14ac:dyDescent="0.2">
      <c r="A4" s="5"/>
      <c r="B4" s="5"/>
      <c r="C4" s="5"/>
      <c r="D4" s="5"/>
      <c r="E4" s="5"/>
      <c r="F4" s="22"/>
      <c r="G4" s="8" t="s">
        <v>0</v>
      </c>
      <c r="H4" s="50"/>
      <c r="I4" s="51"/>
      <c r="J4" s="22"/>
    </row>
    <row r="5" spans="1:13" ht="25.8" customHeight="1" x14ac:dyDescent="0.2">
      <c r="A5" s="3"/>
      <c r="B5" s="3"/>
      <c r="C5" s="3"/>
      <c r="D5" s="3"/>
      <c r="E5" s="3"/>
      <c r="F5" s="3"/>
      <c r="G5" s="8" t="s">
        <v>2</v>
      </c>
      <c r="H5" s="50"/>
      <c r="I5" s="51"/>
      <c r="J5" s="22"/>
    </row>
    <row r="6" spans="1:13" ht="25.8" customHeight="1" x14ac:dyDescent="0.2">
      <c r="A6" s="3"/>
      <c r="B6" s="3"/>
      <c r="C6" s="3"/>
      <c r="D6" s="3"/>
      <c r="E6" s="3"/>
      <c r="F6" s="3"/>
      <c r="G6" s="8" t="s">
        <v>4</v>
      </c>
      <c r="H6" s="52"/>
      <c r="I6" s="53"/>
      <c r="J6" s="22"/>
    </row>
    <row r="7" spans="1:13" ht="25.8" customHeight="1" x14ac:dyDescent="0.2">
      <c r="A7" s="3"/>
      <c r="B7" s="3"/>
      <c r="C7" s="3"/>
      <c r="D7" s="3"/>
      <c r="E7" s="3"/>
      <c r="F7" s="3"/>
      <c r="G7" s="8" t="s">
        <v>74</v>
      </c>
      <c r="H7" s="52"/>
      <c r="I7" s="53"/>
      <c r="J7" s="22"/>
    </row>
    <row r="8" spans="1:13" ht="25.8" customHeight="1" x14ac:dyDescent="0.2">
      <c r="A8" s="3"/>
      <c r="B8" s="3"/>
      <c r="C8" s="3"/>
      <c r="D8" s="3"/>
      <c r="E8" s="3"/>
      <c r="F8" s="3"/>
      <c r="G8" s="8" t="s">
        <v>68</v>
      </c>
      <c r="H8" s="56"/>
      <c r="I8" s="57"/>
      <c r="J8" s="22"/>
      <c r="M8" s="24"/>
    </row>
    <row r="9" spans="1:13" ht="15.6" customHeight="1" x14ac:dyDescent="0.2">
      <c r="A9" s="3"/>
      <c r="B9" s="3"/>
      <c r="C9" s="3"/>
      <c r="D9" s="3"/>
      <c r="E9" s="3"/>
      <c r="F9" s="3"/>
      <c r="G9" s="8"/>
      <c r="H9" s="55" t="s">
        <v>5</v>
      </c>
      <c r="I9" s="55"/>
      <c r="J9" s="55"/>
      <c r="M9" s="24"/>
    </row>
    <row r="10" spans="1:13" ht="27.6" customHeight="1" x14ac:dyDescent="0.2">
      <c r="A10" s="3"/>
      <c r="B10" s="3"/>
      <c r="C10" s="3"/>
      <c r="D10" s="3"/>
      <c r="E10" s="3"/>
      <c r="F10" s="48" t="s">
        <v>77</v>
      </c>
      <c r="G10" s="49"/>
      <c r="H10" s="54" t="e">
        <f>ROUNDUP(H7/データ!Q2,0)</f>
        <v>#DIV/0!</v>
      </c>
      <c r="I10" s="49"/>
      <c r="J10" s="6" t="s">
        <v>6</v>
      </c>
      <c r="M10" s="24"/>
    </row>
    <row r="11" spans="1:13" ht="25.2" customHeight="1" x14ac:dyDescent="0.2">
      <c r="A11" s="3"/>
      <c r="B11" s="3"/>
      <c r="C11" s="3"/>
      <c r="D11" s="3"/>
      <c r="E11" s="3"/>
      <c r="F11" s="23"/>
      <c r="G11" s="8"/>
      <c r="H11" s="6" t="s">
        <v>7</v>
      </c>
      <c r="I11" s="8"/>
      <c r="J11" s="6"/>
    </row>
    <row r="12" spans="1:13" ht="25.2" customHeight="1" x14ac:dyDescent="0.2">
      <c r="A12" s="3"/>
      <c r="B12" s="3"/>
      <c r="C12" s="3"/>
      <c r="D12" s="3"/>
      <c r="E12" s="3"/>
      <c r="F12" s="23"/>
      <c r="G12" s="8"/>
      <c r="H12" s="6" t="s">
        <v>100</v>
      </c>
      <c r="I12" s="8"/>
      <c r="J12" s="6"/>
    </row>
    <row r="13" spans="1:13" ht="13.2" customHeight="1" x14ac:dyDescent="0.2">
      <c r="A13" s="3"/>
      <c r="B13" s="3"/>
      <c r="C13" s="3"/>
      <c r="D13" s="3"/>
      <c r="E13" s="3"/>
      <c r="F13" s="3"/>
      <c r="G13" s="3"/>
      <c r="H13" s="3"/>
      <c r="I13" s="7"/>
      <c r="J13" s="8" t="s">
        <v>8</v>
      </c>
    </row>
    <row r="14" spans="1:13" ht="18.75" customHeight="1" x14ac:dyDescent="0.2">
      <c r="A14" s="60" t="s">
        <v>78</v>
      </c>
      <c r="B14" s="44" t="s">
        <v>9</v>
      </c>
      <c r="C14" s="44" t="s">
        <v>112</v>
      </c>
      <c r="D14" s="44"/>
      <c r="E14" s="44"/>
      <c r="F14" s="45" t="s">
        <v>104</v>
      </c>
      <c r="G14" s="44" t="s">
        <v>105</v>
      </c>
      <c r="H14" s="44" t="s">
        <v>113</v>
      </c>
      <c r="I14" s="45" t="s">
        <v>10</v>
      </c>
      <c r="J14" s="45" t="s">
        <v>106</v>
      </c>
    </row>
    <row r="15" spans="1:13" ht="18.75" customHeight="1" x14ac:dyDescent="0.2">
      <c r="A15" s="61"/>
      <c r="B15" s="44"/>
      <c r="C15" s="9" t="s">
        <v>11</v>
      </c>
      <c r="D15" s="9" t="s">
        <v>12</v>
      </c>
      <c r="E15" s="9" t="s">
        <v>13</v>
      </c>
      <c r="F15" s="46"/>
      <c r="G15" s="47"/>
      <c r="H15" s="47"/>
      <c r="I15" s="47"/>
      <c r="J15" s="47"/>
    </row>
    <row r="16" spans="1:13" ht="16.2" x14ac:dyDescent="0.2">
      <c r="A16" s="61"/>
      <c r="B16" s="44"/>
      <c r="C16" s="10" t="s">
        <v>14</v>
      </c>
      <c r="D16" s="10" t="s">
        <v>15</v>
      </c>
      <c r="E16" s="10" t="s">
        <v>16</v>
      </c>
      <c r="F16" s="10" t="s">
        <v>17</v>
      </c>
      <c r="G16" s="10" t="s">
        <v>18</v>
      </c>
      <c r="H16" s="10" t="s">
        <v>19</v>
      </c>
      <c r="I16" s="10" t="s">
        <v>20</v>
      </c>
      <c r="J16" s="10" t="s">
        <v>21</v>
      </c>
    </row>
    <row r="17" spans="1:12" ht="16.2" x14ac:dyDescent="0.2">
      <c r="A17" s="61"/>
      <c r="B17" s="44"/>
      <c r="C17" s="11" t="s">
        <v>22</v>
      </c>
      <c r="D17" s="11" t="s">
        <v>23</v>
      </c>
      <c r="E17" s="11" t="s">
        <v>22</v>
      </c>
      <c r="F17" s="11" t="s">
        <v>22</v>
      </c>
      <c r="G17" s="11" t="s">
        <v>22</v>
      </c>
      <c r="H17" s="11" t="s">
        <v>22</v>
      </c>
      <c r="I17" s="11" t="s">
        <v>22</v>
      </c>
      <c r="J17" s="11" t="s">
        <v>22</v>
      </c>
    </row>
    <row r="18" spans="1:12" ht="45" customHeight="1" x14ac:dyDescent="0.2">
      <c r="A18" s="42"/>
      <c r="B18" s="12"/>
      <c r="C18" s="13"/>
      <c r="D18" s="13"/>
      <c r="E18" s="14">
        <f>C18*D18</f>
        <v>0</v>
      </c>
      <c r="F18" s="13"/>
      <c r="G18" s="14">
        <f>E18-F18</f>
        <v>0</v>
      </c>
      <c r="H18" s="14" t="b">
        <f>IF(B18=データ!$K$2,1000000,IF(B18=データ!$K$3,300000))</f>
        <v>0</v>
      </c>
      <c r="I18" s="14">
        <f>ROUNDDOWN(C18*0.75,-3)</f>
        <v>0</v>
      </c>
      <c r="J18" s="14">
        <f>L18*D18</f>
        <v>0</v>
      </c>
      <c r="L18" s="15">
        <f>MIN(H18,I18)</f>
        <v>0</v>
      </c>
    </row>
    <row r="19" spans="1:12" ht="45" customHeight="1" x14ac:dyDescent="0.2">
      <c r="A19" s="42"/>
      <c r="B19" s="12"/>
      <c r="C19" s="13"/>
      <c r="D19" s="13"/>
      <c r="E19" s="14">
        <f>C19*D19</f>
        <v>0</v>
      </c>
      <c r="F19" s="13"/>
      <c r="G19" s="14">
        <f>E19-F19</f>
        <v>0</v>
      </c>
      <c r="H19" s="14" t="b">
        <f>IF(B19=データ!$K$2,1000000,IF(B19=データ!$K$3,300000))</f>
        <v>0</v>
      </c>
      <c r="I19" s="14">
        <f>ROUNDDOWN(C19*0.75,-3)</f>
        <v>0</v>
      </c>
      <c r="J19" s="14">
        <f>L19*D19</f>
        <v>0</v>
      </c>
      <c r="L19" s="15">
        <f>MIN(H19,I19)</f>
        <v>0</v>
      </c>
    </row>
    <row r="20" spans="1:12" ht="45" customHeight="1" x14ac:dyDescent="0.2">
      <c r="A20" s="42"/>
      <c r="B20" s="12"/>
      <c r="C20" s="13"/>
      <c r="D20" s="13"/>
      <c r="E20" s="14">
        <f>C20*D20</f>
        <v>0</v>
      </c>
      <c r="F20" s="13"/>
      <c r="G20" s="14">
        <f>E20-F20</f>
        <v>0</v>
      </c>
      <c r="H20" s="14" t="b">
        <f>IF(B20=データ!$K$2,1000000,IF(B20=データ!$K$3,300000))</f>
        <v>0</v>
      </c>
      <c r="I20" s="14">
        <f>ROUNDDOWN(C20*0.75,-3)</f>
        <v>0</v>
      </c>
      <c r="J20" s="14">
        <f>L20*D20</f>
        <v>0</v>
      </c>
      <c r="L20" s="15">
        <f>MIN(H20,I20)</f>
        <v>0</v>
      </c>
    </row>
    <row r="21" spans="1:12" ht="43.95" customHeight="1" x14ac:dyDescent="0.2">
      <c r="A21" s="16" t="s">
        <v>93</v>
      </c>
      <c r="B21" s="17" t="s">
        <v>25</v>
      </c>
      <c r="C21" s="17" t="s">
        <v>25</v>
      </c>
      <c r="D21" s="14">
        <f>SUM(D18:D20)</f>
        <v>0</v>
      </c>
      <c r="E21" s="14">
        <f>SUM(E18:E20)</f>
        <v>0</v>
      </c>
      <c r="F21" s="14">
        <f>SUM(F18:F20)</f>
        <v>0</v>
      </c>
      <c r="G21" s="14">
        <f>E21-F21</f>
        <v>0</v>
      </c>
      <c r="H21" s="17" t="s">
        <v>25</v>
      </c>
      <c r="I21" s="17" t="s">
        <v>25</v>
      </c>
      <c r="J21" s="14">
        <f>SUM(J18:J20)</f>
        <v>0</v>
      </c>
    </row>
    <row r="22" spans="1:12" ht="18.75" customHeight="1" x14ac:dyDescent="0.2">
      <c r="A22" s="60" t="s">
        <v>98</v>
      </c>
      <c r="B22" s="44" t="s">
        <v>9</v>
      </c>
      <c r="C22" s="44" t="s">
        <v>114</v>
      </c>
      <c r="D22" s="44"/>
      <c r="E22" s="44"/>
      <c r="F22" s="45" t="s">
        <v>104</v>
      </c>
      <c r="G22" s="44" t="s">
        <v>105</v>
      </c>
      <c r="H22" s="44" t="s">
        <v>113</v>
      </c>
      <c r="I22" s="45" t="s">
        <v>10</v>
      </c>
      <c r="J22" s="45" t="s">
        <v>106</v>
      </c>
    </row>
    <row r="23" spans="1:12" ht="18.75" customHeight="1" x14ac:dyDescent="0.2">
      <c r="A23" s="61"/>
      <c r="B23" s="44"/>
      <c r="C23" s="9" t="s">
        <v>11</v>
      </c>
      <c r="D23" s="9" t="s">
        <v>12</v>
      </c>
      <c r="E23" s="9" t="s">
        <v>13</v>
      </c>
      <c r="F23" s="46"/>
      <c r="G23" s="47"/>
      <c r="H23" s="47"/>
      <c r="I23" s="47"/>
      <c r="J23" s="47"/>
    </row>
    <row r="24" spans="1:12" ht="16.2" x14ac:dyDescent="0.2">
      <c r="A24" s="61"/>
      <c r="B24" s="44"/>
      <c r="C24" s="10" t="s">
        <v>14</v>
      </c>
      <c r="D24" s="10" t="s">
        <v>15</v>
      </c>
      <c r="E24" s="10" t="s">
        <v>16</v>
      </c>
      <c r="F24" s="10" t="s">
        <v>17</v>
      </c>
      <c r="G24" s="10" t="s">
        <v>18</v>
      </c>
      <c r="H24" s="10" t="s">
        <v>19</v>
      </c>
      <c r="I24" s="10" t="s">
        <v>20</v>
      </c>
      <c r="J24" s="10" t="s">
        <v>21</v>
      </c>
    </row>
    <row r="25" spans="1:12" ht="16.2" x14ac:dyDescent="0.2">
      <c r="A25" s="61"/>
      <c r="B25" s="44"/>
      <c r="C25" s="11" t="s">
        <v>22</v>
      </c>
      <c r="D25" s="11" t="s">
        <v>23</v>
      </c>
      <c r="E25" s="11" t="s">
        <v>22</v>
      </c>
      <c r="F25" s="11" t="s">
        <v>22</v>
      </c>
      <c r="G25" s="11" t="s">
        <v>22</v>
      </c>
      <c r="H25" s="11" t="s">
        <v>22</v>
      </c>
      <c r="I25" s="11" t="s">
        <v>22</v>
      </c>
      <c r="J25" s="11" t="s">
        <v>22</v>
      </c>
    </row>
    <row r="26" spans="1:12" ht="45" customHeight="1" x14ac:dyDescent="0.2">
      <c r="A26" s="42"/>
      <c r="B26" s="17" t="s">
        <v>25</v>
      </c>
      <c r="C26" s="13"/>
      <c r="D26" s="13"/>
      <c r="E26" s="14">
        <f>C26*D26</f>
        <v>0</v>
      </c>
      <c r="F26" s="13"/>
      <c r="G26" s="14">
        <f>E26-F26</f>
        <v>0</v>
      </c>
      <c r="H26" s="14">
        <v>100000</v>
      </c>
      <c r="I26" s="14">
        <f>ROUNDDOWN(C26*0.75,-3)</f>
        <v>0</v>
      </c>
      <c r="J26" s="14">
        <f>L26*D26</f>
        <v>0</v>
      </c>
      <c r="L26" s="15">
        <f>MIN(H26,I26)</f>
        <v>0</v>
      </c>
    </row>
    <row r="27" spans="1:12" ht="45" customHeight="1" x14ac:dyDescent="0.2">
      <c r="A27" s="42"/>
      <c r="B27" s="17"/>
      <c r="C27" s="13"/>
      <c r="D27" s="13"/>
      <c r="E27" s="14">
        <f>C27*D27</f>
        <v>0</v>
      </c>
      <c r="F27" s="13"/>
      <c r="G27" s="14">
        <f>E27-F27</f>
        <v>0</v>
      </c>
      <c r="H27" s="14">
        <v>100000</v>
      </c>
      <c r="I27" s="14">
        <f>ROUNDDOWN(C27*0.75,-3)</f>
        <v>0</v>
      </c>
      <c r="J27" s="14">
        <f>L27*D27</f>
        <v>0</v>
      </c>
      <c r="L27" s="15">
        <f>MIN(H27,I27)</f>
        <v>0</v>
      </c>
    </row>
    <row r="28" spans="1:12" ht="43.95" customHeight="1" thickBot="1" x14ac:dyDescent="0.25">
      <c r="A28" s="16" t="s">
        <v>24</v>
      </c>
      <c r="B28" s="17" t="s">
        <v>25</v>
      </c>
      <c r="C28" s="17" t="s">
        <v>25</v>
      </c>
      <c r="D28" s="14">
        <f>D21+D26+D27</f>
        <v>0</v>
      </c>
      <c r="E28" s="14">
        <f>E21+E26+E27</f>
        <v>0</v>
      </c>
      <c r="F28" s="14">
        <f>F21+F26+F27</f>
        <v>0</v>
      </c>
      <c r="G28" s="14">
        <f>E28-F28</f>
        <v>0</v>
      </c>
      <c r="H28" s="17" t="s">
        <v>25</v>
      </c>
      <c r="I28" s="17" t="s">
        <v>25</v>
      </c>
      <c r="J28" s="14">
        <f>J21+J26+J27</f>
        <v>0</v>
      </c>
    </row>
    <row r="29" spans="1:12" ht="40.200000000000003" customHeight="1" thickBot="1" x14ac:dyDescent="0.25">
      <c r="A29" s="18"/>
      <c r="B29" s="18"/>
      <c r="C29" s="19"/>
      <c r="D29" s="19"/>
      <c r="E29" s="19"/>
      <c r="F29" s="19"/>
      <c r="G29" s="19"/>
      <c r="H29" s="58" t="s">
        <v>107</v>
      </c>
      <c r="I29" s="59"/>
      <c r="J29" s="20">
        <f>MIN(J28,1000000)</f>
        <v>0</v>
      </c>
    </row>
    <row r="30" spans="1:12" ht="9.6" customHeight="1" x14ac:dyDescent="0.2">
      <c r="A30" s="18"/>
      <c r="B30" s="18"/>
      <c r="C30" s="19"/>
      <c r="D30" s="19"/>
      <c r="E30" s="19"/>
      <c r="F30" s="19"/>
      <c r="G30" s="19"/>
      <c r="H30" s="19"/>
      <c r="I30" s="19"/>
      <c r="J30" s="8"/>
    </row>
    <row r="31" spans="1:12" ht="21.6" customHeight="1" x14ac:dyDescent="0.2">
      <c r="A31" s="18"/>
      <c r="B31" s="18"/>
      <c r="C31" s="19"/>
      <c r="D31" s="19"/>
      <c r="E31" s="19"/>
      <c r="F31" s="19"/>
      <c r="G31" s="19"/>
      <c r="H31" s="19"/>
      <c r="I31" s="19"/>
      <c r="J31" s="8"/>
    </row>
    <row r="32" spans="1:12" ht="31.2" customHeight="1" x14ac:dyDescent="0.2">
      <c r="A32" s="18"/>
      <c r="B32" s="25"/>
      <c r="C32" s="19"/>
      <c r="D32" s="19"/>
      <c r="E32" s="26" t="s">
        <v>79</v>
      </c>
      <c r="F32" s="89"/>
      <c r="G32" s="90"/>
      <c r="H32" s="90"/>
      <c r="I32" s="26" t="s">
        <v>82</v>
      </c>
      <c r="J32" s="27" t="b">
        <f>IF(F32=データ!K10,2500000,IF(F32=データ!K9,IF(H8=データ!C2,1000000,IF(H8=データ!C3,1500000,IF(H8=データ!C4,2000000,IF(H8=データ!C5,2500000))))))</f>
        <v>0</v>
      </c>
    </row>
    <row r="33" spans="1:12" ht="31.2" customHeight="1" x14ac:dyDescent="0.2">
      <c r="A33" s="18"/>
      <c r="B33" s="25"/>
      <c r="C33" s="19"/>
      <c r="D33" s="19"/>
      <c r="E33" s="26" t="s">
        <v>85</v>
      </c>
      <c r="F33" s="91"/>
      <c r="G33" s="92"/>
      <c r="H33" s="92"/>
      <c r="I33" s="26" t="s">
        <v>86</v>
      </c>
      <c r="J33" s="27" t="b">
        <f>IF(F33=データ!E2,50000)</f>
        <v>0</v>
      </c>
    </row>
    <row r="34" spans="1:12" ht="35.4" customHeight="1" x14ac:dyDescent="0.2">
      <c r="A34" s="18"/>
      <c r="B34" s="18"/>
      <c r="C34" s="19"/>
      <c r="D34" s="19"/>
      <c r="E34" s="100" t="s">
        <v>116</v>
      </c>
      <c r="F34" s="101"/>
      <c r="G34" s="101"/>
      <c r="H34" s="101"/>
      <c r="I34" s="102"/>
      <c r="J34" s="26"/>
    </row>
    <row r="35" spans="1:12" ht="18.75" customHeight="1" x14ac:dyDescent="0.2">
      <c r="A35" s="60" t="s">
        <v>84</v>
      </c>
      <c r="B35" s="44" t="s">
        <v>9</v>
      </c>
      <c r="C35" s="80" t="s">
        <v>83</v>
      </c>
      <c r="D35" s="53"/>
      <c r="E35" s="81"/>
      <c r="F35" s="45" t="s">
        <v>104</v>
      </c>
      <c r="G35" s="44" t="s">
        <v>105</v>
      </c>
      <c r="H35" s="44" t="s">
        <v>115</v>
      </c>
      <c r="I35" s="65" t="s">
        <v>108</v>
      </c>
      <c r="J35" s="66"/>
    </row>
    <row r="36" spans="1:12" ht="18.75" customHeight="1" x14ac:dyDescent="0.2">
      <c r="A36" s="61"/>
      <c r="B36" s="44"/>
      <c r="C36" s="82"/>
      <c r="D36" s="83"/>
      <c r="E36" s="84"/>
      <c r="F36" s="46"/>
      <c r="G36" s="47"/>
      <c r="H36" s="47"/>
      <c r="I36" s="67"/>
      <c r="J36" s="68"/>
    </row>
    <row r="37" spans="1:12" ht="16.2" x14ac:dyDescent="0.2">
      <c r="A37" s="61"/>
      <c r="B37" s="44"/>
      <c r="C37" s="77" t="s">
        <v>14</v>
      </c>
      <c r="D37" s="78"/>
      <c r="E37" s="79"/>
      <c r="F37" s="10" t="s">
        <v>87</v>
      </c>
      <c r="G37" s="10" t="s">
        <v>88</v>
      </c>
      <c r="H37" s="10" t="s">
        <v>89</v>
      </c>
      <c r="I37" s="69" t="s">
        <v>90</v>
      </c>
      <c r="J37" s="70"/>
    </row>
    <row r="38" spans="1:12" ht="16.2" x14ac:dyDescent="0.2">
      <c r="A38" s="61"/>
      <c r="B38" s="44"/>
      <c r="C38" s="71" t="s">
        <v>22</v>
      </c>
      <c r="D38" s="73"/>
      <c r="E38" s="72"/>
      <c r="F38" s="11" t="s">
        <v>22</v>
      </c>
      <c r="G38" s="11" t="s">
        <v>22</v>
      </c>
      <c r="H38" s="11" t="s">
        <v>22</v>
      </c>
      <c r="I38" s="71" t="s">
        <v>22</v>
      </c>
      <c r="J38" s="72"/>
    </row>
    <row r="39" spans="1:12" ht="45" customHeight="1" x14ac:dyDescent="0.2">
      <c r="A39" s="42"/>
      <c r="B39" s="17" t="s">
        <v>25</v>
      </c>
      <c r="C39" s="62"/>
      <c r="D39" s="63"/>
      <c r="E39" s="64"/>
      <c r="F39" s="13"/>
      <c r="G39" s="14">
        <f>C39-F39</f>
        <v>0</v>
      </c>
      <c r="H39" s="93">
        <f>J32+J33</f>
        <v>0</v>
      </c>
      <c r="I39" s="95">
        <f>MIN(H39,F51)</f>
        <v>0</v>
      </c>
      <c r="J39" s="96"/>
      <c r="L39" s="15"/>
    </row>
    <row r="40" spans="1:12" ht="45" customHeight="1" x14ac:dyDescent="0.2">
      <c r="A40" s="42"/>
      <c r="B40" s="17" t="s">
        <v>25</v>
      </c>
      <c r="C40" s="62"/>
      <c r="D40" s="63"/>
      <c r="E40" s="64"/>
      <c r="F40" s="13"/>
      <c r="G40" s="14">
        <f t="shared" ref="G40" si="0">E40-F40</f>
        <v>0</v>
      </c>
      <c r="H40" s="94"/>
      <c r="I40" s="97"/>
      <c r="J40" s="98"/>
      <c r="L40" s="15"/>
    </row>
    <row r="41" spans="1:12" ht="43.95" customHeight="1" x14ac:dyDescent="0.2">
      <c r="A41" s="16" t="s">
        <v>93</v>
      </c>
      <c r="B41" s="17" t="s">
        <v>25</v>
      </c>
      <c r="C41" s="74">
        <f>C39+C40</f>
        <v>0</v>
      </c>
      <c r="D41" s="75"/>
      <c r="E41" s="76"/>
      <c r="F41" s="14">
        <f>SUM(F39:F40)</f>
        <v>0</v>
      </c>
      <c r="G41" s="14">
        <f>E41-F41</f>
        <v>0</v>
      </c>
      <c r="H41" s="17" t="s">
        <v>25</v>
      </c>
      <c r="I41" s="17" t="s">
        <v>25</v>
      </c>
      <c r="J41" s="14">
        <f>SUM(J39:J40)</f>
        <v>0</v>
      </c>
    </row>
    <row r="42" spans="1:12" ht="18.75" customHeight="1" x14ac:dyDescent="0.2">
      <c r="A42" s="60" t="s">
        <v>99</v>
      </c>
      <c r="B42" s="44" t="s">
        <v>9</v>
      </c>
      <c r="C42" s="44" t="s">
        <v>83</v>
      </c>
      <c r="D42" s="44"/>
      <c r="E42" s="44"/>
      <c r="F42" s="45" t="s">
        <v>104</v>
      </c>
      <c r="G42" s="44" t="s">
        <v>105</v>
      </c>
      <c r="H42" s="44" t="s">
        <v>113</v>
      </c>
      <c r="I42" s="45" t="s">
        <v>10</v>
      </c>
      <c r="J42" s="45" t="s">
        <v>106</v>
      </c>
    </row>
    <row r="43" spans="1:12" ht="18.75" customHeight="1" x14ac:dyDescent="0.2">
      <c r="A43" s="61"/>
      <c r="B43" s="44"/>
      <c r="C43" s="9" t="s">
        <v>11</v>
      </c>
      <c r="D43" s="9" t="s">
        <v>12</v>
      </c>
      <c r="E43" s="9" t="s">
        <v>13</v>
      </c>
      <c r="F43" s="46"/>
      <c r="G43" s="47"/>
      <c r="H43" s="47"/>
      <c r="I43" s="47"/>
      <c r="J43" s="47"/>
    </row>
    <row r="44" spans="1:12" ht="16.2" x14ac:dyDescent="0.2">
      <c r="A44" s="61"/>
      <c r="B44" s="44"/>
      <c r="C44" s="10" t="s">
        <v>14</v>
      </c>
      <c r="D44" s="10" t="s">
        <v>15</v>
      </c>
      <c r="E44" s="10" t="s">
        <v>16</v>
      </c>
      <c r="F44" s="10" t="s">
        <v>17</v>
      </c>
      <c r="G44" s="10" t="s">
        <v>18</v>
      </c>
      <c r="H44" s="10" t="s">
        <v>19</v>
      </c>
      <c r="I44" s="10" t="s">
        <v>20</v>
      </c>
      <c r="J44" s="10" t="s">
        <v>21</v>
      </c>
    </row>
    <row r="45" spans="1:12" ht="16.2" x14ac:dyDescent="0.2">
      <c r="A45" s="61"/>
      <c r="B45" s="44"/>
      <c r="C45" s="11" t="s">
        <v>22</v>
      </c>
      <c r="D45" s="11" t="s">
        <v>23</v>
      </c>
      <c r="E45" s="11" t="s">
        <v>22</v>
      </c>
      <c r="F45" s="11" t="s">
        <v>22</v>
      </c>
      <c r="G45" s="11" t="s">
        <v>22</v>
      </c>
      <c r="H45" s="11" t="s">
        <v>22</v>
      </c>
      <c r="I45" s="11" t="s">
        <v>22</v>
      </c>
      <c r="J45" s="11" t="s">
        <v>22</v>
      </c>
    </row>
    <row r="46" spans="1:12" ht="45" customHeight="1" x14ac:dyDescent="0.2">
      <c r="A46" s="42"/>
      <c r="B46" s="17" t="s">
        <v>25</v>
      </c>
      <c r="C46" s="13"/>
      <c r="D46" s="13"/>
      <c r="E46" s="14">
        <f>C46*D46</f>
        <v>0</v>
      </c>
      <c r="F46" s="13"/>
      <c r="G46" s="14">
        <f>E46-F46</f>
        <v>0</v>
      </c>
      <c r="H46" s="14">
        <v>100000</v>
      </c>
      <c r="I46" s="14">
        <f>ROUNDDOWN(C46*0.75,-3)</f>
        <v>0</v>
      </c>
      <c r="J46" s="14">
        <f>L46*D46</f>
        <v>0</v>
      </c>
      <c r="L46" s="15">
        <f>MIN(H46,I46)</f>
        <v>0</v>
      </c>
    </row>
    <row r="47" spans="1:12" ht="45" customHeight="1" x14ac:dyDescent="0.2">
      <c r="A47" s="42"/>
      <c r="B47" s="17"/>
      <c r="C47" s="13"/>
      <c r="D47" s="13"/>
      <c r="E47" s="14">
        <f>C47*D47</f>
        <v>0</v>
      </c>
      <c r="F47" s="13"/>
      <c r="G47" s="14">
        <f>E47-F47</f>
        <v>0</v>
      </c>
      <c r="H47" s="14">
        <v>100000</v>
      </c>
      <c r="I47" s="14">
        <f>ROUNDDOWN(C47*0.75,-3)</f>
        <v>0</v>
      </c>
      <c r="J47" s="14">
        <f>L47*D47</f>
        <v>0</v>
      </c>
      <c r="L47" s="15">
        <f>MIN(H47,I47)</f>
        <v>0</v>
      </c>
    </row>
    <row r="48" spans="1:12" ht="43.95" customHeight="1" thickBot="1" x14ac:dyDescent="0.25">
      <c r="A48" s="16" t="s">
        <v>24</v>
      </c>
      <c r="B48" s="17" t="s">
        <v>25</v>
      </c>
      <c r="C48" s="17" t="s">
        <v>25</v>
      </c>
      <c r="D48" s="17" t="s">
        <v>25</v>
      </c>
      <c r="E48" s="14">
        <f>C41+E46+E47</f>
        <v>0</v>
      </c>
      <c r="F48" s="14">
        <f>F41+F46+F47</f>
        <v>0</v>
      </c>
      <c r="G48" s="14">
        <f>E48-F48</f>
        <v>0</v>
      </c>
      <c r="H48" s="17" t="s">
        <v>25</v>
      </c>
      <c r="I48" s="17" t="s">
        <v>25</v>
      </c>
      <c r="J48" s="14">
        <f>J41+J46+J47</f>
        <v>0</v>
      </c>
    </row>
    <row r="49" spans="1:12" ht="40.200000000000003" customHeight="1" thickBot="1" x14ac:dyDescent="0.25">
      <c r="A49" s="18"/>
      <c r="B49" s="18"/>
      <c r="C49" s="19"/>
      <c r="D49" s="19"/>
      <c r="E49" s="19"/>
      <c r="F49" s="30"/>
      <c r="G49" s="31"/>
      <c r="H49" s="58" t="s">
        <v>109</v>
      </c>
      <c r="I49" s="59"/>
      <c r="J49" s="20">
        <f>MIN(J48,(J32+J33))</f>
        <v>0</v>
      </c>
    </row>
    <row r="50" spans="1:12" ht="19.95" customHeight="1" x14ac:dyDescent="0.2">
      <c r="A50" s="18"/>
      <c r="B50" s="18"/>
      <c r="C50" s="19"/>
      <c r="D50" s="19"/>
      <c r="E50" s="19"/>
      <c r="F50" s="85" t="s">
        <v>91</v>
      </c>
      <c r="G50" s="86"/>
      <c r="H50" s="35"/>
      <c r="I50" s="28"/>
      <c r="J50" s="32"/>
    </row>
    <row r="51" spans="1:12" ht="19.95" customHeight="1" x14ac:dyDescent="0.2">
      <c r="A51" s="18"/>
      <c r="B51" s="18"/>
      <c r="C51" s="19"/>
      <c r="D51" s="19"/>
      <c r="E51" s="19"/>
      <c r="F51" s="87">
        <f>ROUNDDOWN((G41)*0.75,-3)</f>
        <v>0</v>
      </c>
      <c r="G51" s="88"/>
      <c r="H51" s="35" t="s">
        <v>92</v>
      </c>
      <c r="I51" s="28"/>
      <c r="J51" s="32"/>
    </row>
    <row r="52" spans="1:12" ht="21.6" customHeight="1" x14ac:dyDescent="0.2">
      <c r="A52" s="18"/>
      <c r="B52" s="18"/>
      <c r="C52" s="19"/>
      <c r="D52" s="19"/>
      <c r="E52" s="19"/>
      <c r="F52" s="19"/>
      <c r="G52" s="19"/>
      <c r="H52" s="19"/>
      <c r="I52" s="19"/>
      <c r="J52" s="8"/>
    </row>
    <row r="53" spans="1:12" ht="18.75" customHeight="1" x14ac:dyDescent="0.2">
      <c r="A53" s="60" t="s">
        <v>101</v>
      </c>
      <c r="B53" s="44" t="s">
        <v>9</v>
      </c>
      <c r="C53" s="80" t="s">
        <v>83</v>
      </c>
      <c r="D53" s="53"/>
      <c r="E53" s="81"/>
      <c r="F53" s="45" t="s">
        <v>104</v>
      </c>
      <c r="G53" s="44" t="s">
        <v>105</v>
      </c>
      <c r="H53" s="44" t="s">
        <v>115</v>
      </c>
      <c r="I53" s="65" t="s">
        <v>108</v>
      </c>
      <c r="J53" s="66"/>
    </row>
    <row r="54" spans="1:12" ht="18.75" customHeight="1" x14ac:dyDescent="0.2">
      <c r="A54" s="61"/>
      <c r="B54" s="44"/>
      <c r="C54" s="82"/>
      <c r="D54" s="83"/>
      <c r="E54" s="84"/>
      <c r="F54" s="46"/>
      <c r="G54" s="47"/>
      <c r="H54" s="47"/>
      <c r="I54" s="67"/>
      <c r="J54" s="68"/>
    </row>
    <row r="55" spans="1:12" ht="16.2" x14ac:dyDescent="0.2">
      <c r="A55" s="61"/>
      <c r="B55" s="44"/>
      <c r="C55" s="77" t="s">
        <v>14</v>
      </c>
      <c r="D55" s="78"/>
      <c r="E55" s="79"/>
      <c r="F55" s="10" t="s">
        <v>87</v>
      </c>
      <c r="G55" s="10" t="s">
        <v>88</v>
      </c>
      <c r="H55" s="10" t="s">
        <v>89</v>
      </c>
      <c r="I55" s="69" t="s">
        <v>90</v>
      </c>
      <c r="J55" s="70"/>
    </row>
    <row r="56" spans="1:12" ht="16.2" x14ac:dyDescent="0.2">
      <c r="A56" s="61"/>
      <c r="B56" s="44"/>
      <c r="C56" s="71" t="s">
        <v>22</v>
      </c>
      <c r="D56" s="73"/>
      <c r="E56" s="72"/>
      <c r="F56" s="11" t="s">
        <v>22</v>
      </c>
      <c r="G56" s="11" t="s">
        <v>22</v>
      </c>
      <c r="H56" s="11" t="s">
        <v>22</v>
      </c>
      <c r="I56" s="71" t="s">
        <v>22</v>
      </c>
      <c r="J56" s="72"/>
    </row>
    <row r="57" spans="1:12" ht="45" customHeight="1" x14ac:dyDescent="0.2">
      <c r="A57" s="42"/>
      <c r="B57" s="17" t="s">
        <v>25</v>
      </c>
      <c r="C57" s="62"/>
      <c r="D57" s="63"/>
      <c r="E57" s="64"/>
      <c r="F57" s="13"/>
      <c r="G57" s="14">
        <f>C57-F57</f>
        <v>0</v>
      </c>
      <c r="H57" s="93">
        <v>450000</v>
      </c>
      <c r="I57" s="95">
        <f>MIN(H57,F62)</f>
        <v>0</v>
      </c>
      <c r="J57" s="96"/>
      <c r="L57" s="15"/>
    </row>
    <row r="58" spans="1:12" ht="45" customHeight="1" x14ac:dyDescent="0.2">
      <c r="A58" s="42"/>
      <c r="B58" s="17" t="s">
        <v>25</v>
      </c>
      <c r="C58" s="62"/>
      <c r="D58" s="63"/>
      <c r="E58" s="64"/>
      <c r="F58" s="13"/>
      <c r="G58" s="14">
        <f>E58-F58</f>
        <v>0</v>
      </c>
      <c r="H58" s="94"/>
      <c r="I58" s="97"/>
      <c r="J58" s="98"/>
      <c r="L58" s="15"/>
    </row>
    <row r="59" spans="1:12" ht="43.95" customHeight="1" thickBot="1" x14ac:dyDescent="0.25">
      <c r="A59" s="16" t="s">
        <v>93</v>
      </c>
      <c r="B59" s="17" t="s">
        <v>25</v>
      </c>
      <c r="C59" s="74">
        <f>C57+C58</f>
        <v>0</v>
      </c>
      <c r="D59" s="75"/>
      <c r="E59" s="76"/>
      <c r="F59" s="14">
        <f>SUM(F57:F58)</f>
        <v>0</v>
      </c>
      <c r="G59" s="14">
        <f>E59-F59</f>
        <v>0</v>
      </c>
      <c r="H59" s="17" t="s">
        <v>25</v>
      </c>
      <c r="I59" s="17" t="s">
        <v>25</v>
      </c>
      <c r="J59" s="14">
        <f>SUM(J57:J58)</f>
        <v>0</v>
      </c>
    </row>
    <row r="60" spans="1:12" ht="38.4" customHeight="1" thickBot="1" x14ac:dyDescent="0.25">
      <c r="A60" s="18"/>
      <c r="B60" s="18"/>
      <c r="C60" s="19"/>
      <c r="D60" s="19"/>
      <c r="E60" s="19"/>
      <c r="F60" s="30"/>
      <c r="G60" s="31"/>
      <c r="H60" s="99" t="s">
        <v>110</v>
      </c>
      <c r="I60" s="59"/>
      <c r="J60" s="20">
        <f>J59</f>
        <v>0</v>
      </c>
    </row>
    <row r="61" spans="1:12" ht="19.95" customHeight="1" x14ac:dyDescent="0.2">
      <c r="A61" s="18"/>
      <c r="B61" s="18"/>
      <c r="C61" s="19"/>
      <c r="D61" s="19"/>
      <c r="E61" s="19"/>
      <c r="F61" s="85" t="s">
        <v>91</v>
      </c>
      <c r="G61" s="86"/>
      <c r="H61" s="35"/>
      <c r="I61" s="28"/>
      <c r="J61" s="32"/>
    </row>
    <row r="62" spans="1:12" ht="19.95" customHeight="1" x14ac:dyDescent="0.2">
      <c r="A62" s="18"/>
      <c r="B62" s="18"/>
      <c r="C62" s="19"/>
      <c r="D62" s="19"/>
      <c r="E62" s="19"/>
      <c r="F62" s="87">
        <f>ROUNDDOWN((G59)*0.75,-3)</f>
        <v>0</v>
      </c>
      <c r="G62" s="88"/>
      <c r="H62" s="35" t="s">
        <v>92</v>
      </c>
      <c r="I62" s="28"/>
      <c r="J62" s="32"/>
    </row>
    <row r="63" spans="1:12" ht="21.6" customHeight="1" thickBot="1" x14ac:dyDescent="0.25">
      <c r="A63" s="18"/>
      <c r="B63" s="18"/>
      <c r="C63" s="19"/>
      <c r="D63" s="19"/>
      <c r="E63" s="19"/>
      <c r="F63" s="19"/>
      <c r="G63" s="19"/>
      <c r="H63" s="19"/>
      <c r="I63" s="19"/>
      <c r="J63" s="8"/>
    </row>
    <row r="64" spans="1:12" ht="40.049999999999997" customHeight="1" thickBot="1" x14ac:dyDescent="0.25">
      <c r="A64" s="18"/>
      <c r="B64" s="18"/>
      <c r="C64" s="19"/>
      <c r="D64" s="19"/>
      <c r="E64" s="19"/>
      <c r="F64" s="19"/>
      <c r="G64" s="19"/>
      <c r="H64" s="99" t="s">
        <v>111</v>
      </c>
      <c r="I64" s="59"/>
      <c r="J64" s="41">
        <f>J29+J49+J60</f>
        <v>0</v>
      </c>
    </row>
    <row r="65" spans="1:1025" ht="11.4" customHeight="1" x14ac:dyDescent="0.2">
      <c r="A65" s="3" t="s">
        <v>26</v>
      </c>
      <c r="B65" s="3"/>
      <c r="C65" s="3"/>
      <c r="D65" s="3"/>
      <c r="E65" s="3"/>
      <c r="F65" s="3"/>
      <c r="G65" s="3"/>
      <c r="H65" s="3"/>
      <c r="I65" s="3"/>
      <c r="J65" s="8"/>
    </row>
    <row r="66" spans="1:1025" ht="18.75" customHeight="1" x14ac:dyDescent="0.2">
      <c r="A66" s="4" t="s">
        <v>27</v>
      </c>
      <c r="C66" s="3"/>
      <c r="D66" s="3"/>
      <c r="E66" s="3"/>
      <c r="F66" s="3"/>
      <c r="G66" s="3"/>
      <c r="H66" s="3"/>
      <c r="I66" s="3"/>
      <c r="J66" s="3"/>
    </row>
    <row r="67" spans="1:1025" ht="18.75" customHeight="1" x14ac:dyDescent="0.2">
      <c r="A67" s="4" t="s">
        <v>94</v>
      </c>
      <c r="C67" s="3"/>
      <c r="D67" s="3"/>
      <c r="E67" s="3"/>
      <c r="F67" s="3"/>
      <c r="G67" s="3"/>
      <c r="H67" s="3"/>
      <c r="I67" s="3"/>
      <c r="J67" s="3"/>
    </row>
    <row r="68" spans="1:1025" customFormat="1" ht="18.75" customHeight="1" x14ac:dyDescent="0.2">
      <c r="A68" s="38" t="s">
        <v>95</v>
      </c>
      <c r="B68" s="39"/>
      <c r="C68" s="39"/>
      <c r="D68" s="39"/>
      <c r="E68" s="39"/>
      <c r="F68" s="39"/>
      <c r="G68" s="37"/>
      <c r="H68" s="37"/>
      <c r="I68" s="37"/>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33"/>
      <c r="FI68" s="33"/>
      <c r="FJ68" s="33"/>
      <c r="FK68" s="33"/>
      <c r="FL68" s="33"/>
      <c r="FM68" s="33"/>
      <c r="FN68" s="33"/>
      <c r="FO68" s="33"/>
      <c r="FP68" s="33"/>
      <c r="FQ68" s="33"/>
      <c r="FR68" s="33"/>
      <c r="FS68" s="33"/>
      <c r="FT68" s="33"/>
      <c r="FU68" s="33"/>
      <c r="FV68" s="33"/>
      <c r="FW68" s="33"/>
      <c r="FX68" s="33"/>
      <c r="FY68" s="33"/>
      <c r="FZ68" s="33"/>
      <c r="GA68" s="33"/>
      <c r="GB68" s="33"/>
      <c r="GC68" s="33"/>
      <c r="GD68" s="33"/>
      <c r="GE68" s="33"/>
      <c r="GF68" s="33"/>
      <c r="GG68" s="33"/>
      <c r="GH68" s="33"/>
      <c r="GI68" s="33"/>
      <c r="GJ68" s="33"/>
      <c r="GK68" s="33"/>
      <c r="GL68" s="33"/>
      <c r="GM68" s="33"/>
      <c r="GN68" s="33"/>
      <c r="GO68" s="33"/>
      <c r="GP68" s="33"/>
      <c r="GQ68" s="33"/>
      <c r="GR68" s="33"/>
      <c r="GS68" s="33"/>
      <c r="GT68" s="33"/>
      <c r="GU68" s="33"/>
      <c r="GV68" s="33"/>
      <c r="GW68" s="33"/>
      <c r="GX68" s="33"/>
      <c r="GY68" s="33"/>
      <c r="GZ68" s="33"/>
      <c r="HA68" s="33"/>
      <c r="HB68" s="33"/>
      <c r="HC68" s="33"/>
      <c r="HD68" s="33"/>
      <c r="HE68" s="33"/>
      <c r="HF68" s="33"/>
      <c r="HG68" s="33"/>
      <c r="HH68" s="33"/>
      <c r="HI68" s="33"/>
      <c r="HJ68" s="33"/>
      <c r="HK68" s="33"/>
      <c r="HL68" s="33"/>
      <c r="HM68" s="33"/>
      <c r="HN68" s="33"/>
      <c r="HO68" s="33"/>
      <c r="HP68" s="33"/>
      <c r="HQ68" s="33"/>
      <c r="HR68" s="33"/>
      <c r="HS68" s="33"/>
      <c r="HT68" s="33"/>
      <c r="HU68" s="33"/>
      <c r="HV68" s="33"/>
      <c r="HW68" s="33"/>
      <c r="HX68" s="33"/>
      <c r="HY68" s="33"/>
      <c r="HZ68" s="33"/>
      <c r="IA68" s="33"/>
      <c r="IB68" s="33"/>
      <c r="IC68" s="33"/>
      <c r="ID68" s="33"/>
      <c r="IE68" s="33"/>
      <c r="IF68" s="33"/>
      <c r="IG68" s="33"/>
      <c r="IH68" s="33"/>
      <c r="II68" s="33"/>
      <c r="IJ68" s="33"/>
      <c r="IK68" s="33"/>
      <c r="IL68" s="33"/>
      <c r="IM68" s="33"/>
      <c r="IN68" s="33"/>
      <c r="IO68" s="33"/>
      <c r="IP68" s="33"/>
      <c r="IQ68" s="33"/>
      <c r="IR68" s="33"/>
      <c r="IS68" s="33"/>
      <c r="IT68" s="33"/>
      <c r="IU68" s="33"/>
      <c r="IV68" s="33"/>
      <c r="IW68" s="33"/>
      <c r="IX68" s="33"/>
      <c r="IY68" s="33"/>
      <c r="IZ68" s="33"/>
      <c r="JA68" s="33"/>
      <c r="JB68" s="33"/>
      <c r="JC68" s="33"/>
      <c r="JD68" s="33"/>
      <c r="JE68" s="33"/>
      <c r="JF68" s="33"/>
      <c r="JG68" s="33"/>
      <c r="JH68" s="33"/>
      <c r="JI68" s="33"/>
      <c r="JJ68" s="33"/>
      <c r="JK68" s="33"/>
      <c r="JL68" s="33"/>
      <c r="JM68" s="33"/>
      <c r="JN68" s="33"/>
      <c r="JO68" s="33"/>
      <c r="JP68" s="33"/>
      <c r="JQ68" s="33"/>
      <c r="JR68" s="33"/>
      <c r="JS68" s="33"/>
      <c r="JT68" s="33"/>
      <c r="JU68" s="33"/>
      <c r="JV68" s="33"/>
      <c r="JW68" s="33"/>
      <c r="JX68" s="33"/>
      <c r="JY68" s="33"/>
      <c r="JZ68" s="33"/>
      <c r="KA68" s="33"/>
      <c r="KB68" s="33"/>
      <c r="KC68" s="33"/>
      <c r="KD68" s="33"/>
      <c r="KE68" s="33"/>
      <c r="KF68" s="33"/>
      <c r="KG68" s="33"/>
      <c r="KH68" s="33"/>
      <c r="KI68" s="33"/>
      <c r="KJ68" s="33"/>
      <c r="KK68" s="33"/>
      <c r="KL68" s="33"/>
      <c r="KM68" s="33"/>
      <c r="KN68" s="33"/>
      <c r="KO68" s="33"/>
      <c r="KP68" s="33"/>
      <c r="KQ68" s="33"/>
      <c r="KR68" s="33"/>
      <c r="KS68" s="33"/>
      <c r="KT68" s="33"/>
      <c r="KU68" s="33"/>
      <c r="KV68" s="33"/>
      <c r="KW68" s="33"/>
      <c r="KX68" s="33"/>
      <c r="KY68" s="33"/>
      <c r="KZ68" s="33"/>
      <c r="LA68" s="33"/>
      <c r="LB68" s="33"/>
      <c r="LC68" s="33"/>
      <c r="LD68" s="33"/>
      <c r="LE68" s="33"/>
      <c r="LF68" s="33"/>
      <c r="LG68" s="33"/>
      <c r="LH68" s="33"/>
      <c r="LI68" s="33"/>
      <c r="LJ68" s="33"/>
      <c r="LK68" s="33"/>
      <c r="LL68" s="33"/>
      <c r="LM68" s="33"/>
      <c r="LN68" s="33"/>
      <c r="LO68" s="33"/>
      <c r="LP68" s="33"/>
      <c r="LQ68" s="33"/>
      <c r="LR68" s="33"/>
      <c r="LS68" s="33"/>
      <c r="LT68" s="33"/>
      <c r="LU68" s="33"/>
      <c r="LV68" s="33"/>
      <c r="LW68" s="33"/>
      <c r="LX68" s="33"/>
      <c r="LY68" s="33"/>
      <c r="LZ68" s="33"/>
      <c r="MA68" s="33"/>
      <c r="MB68" s="33"/>
      <c r="MC68" s="33"/>
      <c r="MD68" s="33"/>
      <c r="ME68" s="33"/>
      <c r="MF68" s="33"/>
      <c r="MG68" s="33"/>
      <c r="MH68" s="33"/>
      <c r="MI68" s="33"/>
      <c r="MJ68" s="33"/>
      <c r="MK68" s="33"/>
      <c r="ML68" s="33"/>
      <c r="MM68" s="33"/>
      <c r="MN68" s="33"/>
      <c r="MO68" s="33"/>
      <c r="MP68" s="33"/>
      <c r="MQ68" s="33"/>
      <c r="MR68" s="33"/>
      <c r="MS68" s="33"/>
      <c r="MT68" s="33"/>
      <c r="MU68" s="33"/>
      <c r="MV68" s="33"/>
      <c r="MW68" s="33"/>
      <c r="MX68" s="33"/>
      <c r="MY68" s="33"/>
      <c r="MZ68" s="33"/>
      <c r="NA68" s="33"/>
      <c r="NB68" s="33"/>
      <c r="NC68" s="33"/>
      <c r="ND68" s="33"/>
      <c r="NE68" s="33"/>
      <c r="NF68" s="33"/>
      <c r="NG68" s="33"/>
      <c r="NH68" s="33"/>
      <c r="NI68" s="33"/>
      <c r="NJ68" s="33"/>
      <c r="NK68" s="33"/>
      <c r="NL68" s="33"/>
      <c r="NM68" s="33"/>
      <c r="NN68" s="33"/>
      <c r="NO68" s="33"/>
      <c r="NP68" s="33"/>
      <c r="NQ68" s="33"/>
      <c r="NR68" s="33"/>
      <c r="NS68" s="33"/>
      <c r="NT68" s="33"/>
      <c r="NU68" s="33"/>
      <c r="NV68" s="33"/>
      <c r="NW68" s="33"/>
      <c r="NX68" s="33"/>
      <c r="NY68" s="33"/>
      <c r="NZ68" s="33"/>
      <c r="OA68" s="33"/>
      <c r="OB68" s="33"/>
      <c r="OC68" s="33"/>
      <c r="OD68" s="33"/>
      <c r="OE68" s="33"/>
      <c r="OF68" s="33"/>
      <c r="OG68" s="33"/>
      <c r="OH68" s="33"/>
      <c r="OI68" s="33"/>
      <c r="OJ68" s="33"/>
      <c r="OK68" s="33"/>
      <c r="OL68" s="33"/>
      <c r="OM68" s="33"/>
      <c r="ON68" s="33"/>
      <c r="OO68" s="33"/>
      <c r="OP68" s="33"/>
      <c r="OQ68" s="33"/>
      <c r="OR68" s="33"/>
      <c r="OS68" s="33"/>
      <c r="OT68" s="33"/>
      <c r="OU68" s="33"/>
      <c r="OV68" s="33"/>
      <c r="OW68" s="33"/>
      <c r="OX68" s="33"/>
      <c r="OY68" s="33"/>
      <c r="OZ68" s="33"/>
      <c r="PA68" s="33"/>
      <c r="PB68" s="33"/>
      <c r="PC68" s="33"/>
      <c r="PD68" s="33"/>
      <c r="PE68" s="33"/>
      <c r="PF68" s="33"/>
      <c r="PG68" s="33"/>
      <c r="PH68" s="33"/>
      <c r="PI68" s="33"/>
      <c r="PJ68" s="33"/>
      <c r="PK68" s="33"/>
      <c r="PL68" s="33"/>
      <c r="PM68" s="33"/>
      <c r="PN68" s="33"/>
      <c r="PO68" s="33"/>
      <c r="PP68" s="33"/>
      <c r="PQ68" s="33"/>
      <c r="PR68" s="33"/>
      <c r="PS68" s="33"/>
      <c r="PT68" s="33"/>
      <c r="PU68" s="33"/>
      <c r="PV68" s="33"/>
      <c r="PW68" s="33"/>
      <c r="PX68" s="33"/>
      <c r="PY68" s="33"/>
      <c r="PZ68" s="33"/>
      <c r="QA68" s="33"/>
      <c r="QB68" s="33"/>
      <c r="QC68" s="33"/>
      <c r="QD68" s="33"/>
      <c r="QE68" s="33"/>
      <c r="QF68" s="33"/>
      <c r="QG68" s="33"/>
      <c r="QH68" s="33"/>
      <c r="QI68" s="33"/>
      <c r="QJ68" s="33"/>
      <c r="QK68" s="33"/>
      <c r="QL68" s="33"/>
      <c r="QM68" s="33"/>
      <c r="QN68" s="33"/>
      <c r="QO68" s="33"/>
      <c r="QP68" s="33"/>
      <c r="QQ68" s="33"/>
      <c r="QR68" s="33"/>
      <c r="QS68" s="33"/>
      <c r="QT68" s="33"/>
      <c r="QU68" s="33"/>
      <c r="QV68" s="33"/>
      <c r="QW68" s="33"/>
      <c r="QX68" s="33"/>
      <c r="QY68" s="33"/>
      <c r="QZ68" s="33"/>
      <c r="RA68" s="33"/>
      <c r="RB68" s="33"/>
      <c r="RC68" s="33"/>
      <c r="RD68" s="33"/>
      <c r="RE68" s="33"/>
      <c r="RF68" s="33"/>
      <c r="RG68" s="33"/>
      <c r="RH68" s="33"/>
      <c r="RI68" s="33"/>
      <c r="RJ68" s="33"/>
      <c r="RK68" s="33"/>
      <c r="RL68" s="33"/>
      <c r="RM68" s="33"/>
      <c r="RN68" s="33"/>
      <c r="RO68" s="33"/>
      <c r="RP68" s="33"/>
      <c r="RQ68" s="33"/>
      <c r="RR68" s="33"/>
      <c r="RS68" s="33"/>
      <c r="RT68" s="33"/>
      <c r="RU68" s="33"/>
      <c r="RV68" s="33"/>
      <c r="RW68" s="33"/>
      <c r="RX68" s="33"/>
      <c r="RY68" s="33"/>
      <c r="RZ68" s="33"/>
      <c r="SA68" s="33"/>
      <c r="SB68" s="33"/>
      <c r="SC68" s="33"/>
      <c r="SD68" s="33"/>
      <c r="SE68" s="33"/>
      <c r="SF68" s="33"/>
      <c r="SG68" s="33"/>
      <c r="SH68" s="33"/>
      <c r="SI68" s="33"/>
      <c r="SJ68" s="33"/>
      <c r="SK68" s="33"/>
      <c r="SL68" s="33"/>
      <c r="SM68" s="33"/>
      <c r="SN68" s="33"/>
      <c r="SO68" s="33"/>
      <c r="SP68" s="33"/>
      <c r="SQ68" s="33"/>
      <c r="SR68" s="33"/>
      <c r="SS68" s="33"/>
      <c r="ST68" s="33"/>
      <c r="SU68" s="33"/>
      <c r="SV68" s="33"/>
      <c r="SW68" s="33"/>
      <c r="SX68" s="33"/>
      <c r="SY68" s="33"/>
      <c r="SZ68" s="33"/>
      <c r="TA68" s="33"/>
      <c r="TB68" s="33"/>
      <c r="TC68" s="33"/>
      <c r="TD68" s="33"/>
      <c r="TE68" s="33"/>
      <c r="TF68" s="33"/>
      <c r="TG68" s="33"/>
      <c r="TH68" s="33"/>
      <c r="TI68" s="33"/>
      <c r="TJ68" s="33"/>
      <c r="TK68" s="33"/>
      <c r="TL68" s="33"/>
      <c r="TM68" s="33"/>
      <c r="TN68" s="33"/>
      <c r="TO68" s="33"/>
      <c r="TP68" s="33"/>
      <c r="TQ68" s="33"/>
      <c r="TR68" s="33"/>
      <c r="TS68" s="33"/>
      <c r="TT68" s="33"/>
      <c r="TU68" s="33"/>
      <c r="TV68" s="33"/>
      <c r="TW68" s="33"/>
      <c r="TX68" s="33"/>
      <c r="TY68" s="33"/>
      <c r="TZ68" s="33"/>
      <c r="UA68" s="33"/>
      <c r="UB68" s="33"/>
      <c r="UC68" s="33"/>
      <c r="UD68" s="33"/>
      <c r="UE68" s="33"/>
      <c r="UF68" s="33"/>
      <c r="UG68" s="33"/>
      <c r="UH68" s="33"/>
      <c r="UI68" s="33"/>
      <c r="UJ68" s="33"/>
      <c r="UK68" s="33"/>
      <c r="UL68" s="33"/>
      <c r="UM68" s="33"/>
      <c r="UN68" s="33"/>
      <c r="UO68" s="33"/>
      <c r="UP68" s="33"/>
      <c r="UQ68" s="33"/>
      <c r="UR68" s="33"/>
      <c r="US68" s="33"/>
      <c r="UT68" s="33"/>
      <c r="UU68" s="33"/>
      <c r="UV68" s="33"/>
      <c r="UW68" s="33"/>
      <c r="UX68" s="33"/>
      <c r="UY68" s="33"/>
      <c r="UZ68" s="33"/>
      <c r="VA68" s="33"/>
      <c r="VB68" s="33"/>
      <c r="VC68" s="33"/>
      <c r="VD68" s="33"/>
      <c r="VE68" s="33"/>
      <c r="VF68" s="33"/>
      <c r="VG68" s="33"/>
      <c r="VH68" s="33"/>
      <c r="VI68" s="33"/>
      <c r="VJ68" s="33"/>
      <c r="VK68" s="33"/>
      <c r="VL68" s="33"/>
      <c r="VM68" s="33"/>
      <c r="VN68" s="33"/>
      <c r="VO68" s="33"/>
      <c r="VP68" s="33"/>
      <c r="VQ68" s="33"/>
      <c r="VR68" s="33"/>
      <c r="VS68" s="33"/>
      <c r="VT68" s="33"/>
      <c r="VU68" s="33"/>
      <c r="VV68" s="33"/>
      <c r="VW68" s="33"/>
      <c r="VX68" s="33"/>
      <c r="VY68" s="33"/>
      <c r="VZ68" s="33"/>
      <c r="WA68" s="33"/>
      <c r="WB68" s="33"/>
      <c r="WC68" s="33"/>
      <c r="WD68" s="33"/>
      <c r="WE68" s="33"/>
      <c r="WF68" s="33"/>
      <c r="WG68" s="33"/>
      <c r="WH68" s="33"/>
      <c r="WI68" s="33"/>
      <c r="WJ68" s="33"/>
      <c r="WK68" s="33"/>
      <c r="WL68" s="33"/>
      <c r="WM68" s="33"/>
      <c r="WN68" s="33"/>
      <c r="WO68" s="33"/>
      <c r="WP68" s="33"/>
      <c r="WQ68" s="33"/>
      <c r="WR68" s="33"/>
      <c r="WS68" s="33"/>
      <c r="WT68" s="33"/>
      <c r="WU68" s="33"/>
      <c r="WV68" s="33"/>
      <c r="WW68" s="33"/>
      <c r="WX68" s="33"/>
      <c r="WY68" s="33"/>
      <c r="WZ68" s="33"/>
      <c r="XA68" s="33"/>
      <c r="XB68" s="33"/>
      <c r="XC68" s="33"/>
      <c r="XD68" s="33"/>
      <c r="XE68" s="33"/>
      <c r="XF68" s="33"/>
      <c r="XG68" s="33"/>
      <c r="XH68" s="33"/>
      <c r="XI68" s="33"/>
      <c r="XJ68" s="33"/>
      <c r="XK68" s="33"/>
      <c r="XL68" s="33"/>
      <c r="XM68" s="33"/>
      <c r="XN68" s="33"/>
      <c r="XO68" s="33"/>
      <c r="XP68" s="33"/>
      <c r="XQ68" s="33"/>
      <c r="XR68" s="33"/>
      <c r="XS68" s="33"/>
      <c r="XT68" s="33"/>
      <c r="XU68" s="33"/>
      <c r="XV68" s="33"/>
      <c r="XW68" s="33"/>
      <c r="XX68" s="33"/>
      <c r="XY68" s="33"/>
      <c r="XZ68" s="33"/>
      <c r="YA68" s="33"/>
      <c r="YB68" s="33"/>
      <c r="YC68" s="33"/>
      <c r="YD68" s="33"/>
      <c r="YE68" s="33"/>
      <c r="YF68" s="33"/>
      <c r="YG68" s="33"/>
      <c r="YH68" s="33"/>
      <c r="YI68" s="33"/>
      <c r="YJ68" s="33"/>
      <c r="YK68" s="33"/>
      <c r="YL68" s="33"/>
      <c r="YM68" s="33"/>
      <c r="YN68" s="33"/>
      <c r="YO68" s="33"/>
      <c r="YP68" s="33"/>
      <c r="YQ68" s="33"/>
      <c r="YR68" s="33"/>
      <c r="YS68" s="33"/>
      <c r="YT68" s="33"/>
      <c r="YU68" s="33"/>
      <c r="YV68" s="33"/>
      <c r="YW68" s="33"/>
      <c r="YX68" s="33"/>
      <c r="YY68" s="33"/>
      <c r="YZ68" s="33"/>
      <c r="ZA68" s="33"/>
      <c r="ZB68" s="33"/>
      <c r="ZC68" s="33"/>
      <c r="ZD68" s="33"/>
      <c r="ZE68" s="33"/>
      <c r="ZF68" s="33"/>
      <c r="ZG68" s="33"/>
      <c r="ZH68" s="33"/>
      <c r="ZI68" s="33"/>
      <c r="ZJ68" s="33"/>
      <c r="ZK68" s="33"/>
      <c r="ZL68" s="33"/>
      <c r="ZM68" s="33"/>
      <c r="ZN68" s="33"/>
      <c r="ZO68" s="33"/>
      <c r="ZP68" s="33"/>
      <c r="ZQ68" s="33"/>
      <c r="ZR68" s="33"/>
      <c r="ZS68" s="33"/>
      <c r="ZT68" s="33"/>
      <c r="ZU68" s="33"/>
      <c r="ZV68" s="33"/>
      <c r="ZW68" s="33"/>
      <c r="ZX68" s="33"/>
      <c r="ZY68" s="33"/>
      <c r="ZZ68" s="33"/>
      <c r="AAA68" s="33"/>
      <c r="AAB68" s="33"/>
      <c r="AAC68" s="33"/>
      <c r="AAD68" s="33"/>
      <c r="AAE68" s="33"/>
      <c r="AAF68" s="33"/>
      <c r="AAG68" s="33"/>
      <c r="AAH68" s="33"/>
      <c r="AAI68" s="33"/>
      <c r="AAJ68" s="33"/>
      <c r="AAK68" s="33"/>
      <c r="AAL68" s="33"/>
      <c r="AAM68" s="33"/>
      <c r="AAN68" s="33"/>
      <c r="AAO68" s="33"/>
      <c r="AAP68" s="33"/>
      <c r="AAQ68" s="33"/>
      <c r="AAR68" s="33"/>
      <c r="AAS68" s="33"/>
      <c r="AAT68" s="33"/>
      <c r="AAU68" s="33"/>
      <c r="AAV68" s="33"/>
      <c r="AAW68" s="33"/>
      <c r="AAX68" s="33"/>
      <c r="AAY68" s="33"/>
      <c r="AAZ68" s="33"/>
      <c r="ABA68" s="33"/>
      <c r="ABB68" s="33"/>
      <c r="ABC68" s="33"/>
      <c r="ABD68" s="33"/>
      <c r="ABE68" s="33"/>
      <c r="ABF68" s="33"/>
      <c r="ABG68" s="33"/>
      <c r="ABH68" s="33"/>
      <c r="ABI68" s="33"/>
      <c r="ABJ68" s="33"/>
      <c r="ABK68" s="33"/>
      <c r="ABL68" s="33"/>
      <c r="ABM68" s="33"/>
      <c r="ABN68" s="33"/>
      <c r="ABO68" s="33"/>
      <c r="ABP68" s="33"/>
      <c r="ABQ68" s="33"/>
      <c r="ABR68" s="33"/>
      <c r="ABS68" s="33"/>
      <c r="ABT68" s="33"/>
      <c r="ABU68" s="33"/>
      <c r="ABV68" s="33"/>
      <c r="ABW68" s="33"/>
      <c r="ABX68" s="33"/>
      <c r="ABY68" s="33"/>
      <c r="ABZ68" s="33"/>
      <c r="ACA68" s="33"/>
      <c r="ACB68" s="33"/>
      <c r="ACC68" s="33"/>
      <c r="ACD68" s="33"/>
      <c r="ACE68" s="33"/>
      <c r="ACF68" s="33"/>
      <c r="ACG68" s="33"/>
      <c r="ACH68" s="33"/>
      <c r="ACI68" s="33"/>
      <c r="ACJ68" s="33"/>
      <c r="ACK68" s="33"/>
      <c r="ACL68" s="33"/>
      <c r="ACM68" s="33"/>
      <c r="ACN68" s="33"/>
      <c r="ACO68" s="33"/>
      <c r="ACP68" s="33"/>
      <c r="ACQ68" s="33"/>
      <c r="ACR68" s="33"/>
      <c r="ACS68" s="33"/>
      <c r="ACT68" s="33"/>
      <c r="ACU68" s="33"/>
      <c r="ACV68" s="33"/>
      <c r="ACW68" s="33"/>
      <c r="ACX68" s="33"/>
      <c r="ACY68" s="33"/>
      <c r="ACZ68" s="33"/>
      <c r="ADA68" s="33"/>
      <c r="ADB68" s="33"/>
      <c r="ADC68" s="33"/>
      <c r="ADD68" s="33"/>
      <c r="ADE68" s="33"/>
      <c r="ADF68" s="33"/>
      <c r="ADG68" s="33"/>
      <c r="ADH68" s="33"/>
      <c r="ADI68" s="33"/>
      <c r="ADJ68" s="33"/>
      <c r="ADK68" s="33"/>
      <c r="ADL68" s="33"/>
      <c r="ADM68" s="33"/>
      <c r="ADN68" s="33"/>
      <c r="ADO68" s="33"/>
      <c r="ADP68" s="33"/>
      <c r="ADQ68" s="33"/>
      <c r="ADR68" s="33"/>
      <c r="ADS68" s="33"/>
      <c r="ADT68" s="33"/>
      <c r="ADU68" s="33"/>
      <c r="ADV68" s="33"/>
      <c r="ADW68" s="33"/>
      <c r="ADX68" s="33"/>
      <c r="ADY68" s="33"/>
      <c r="ADZ68" s="33"/>
      <c r="AEA68" s="33"/>
      <c r="AEB68" s="33"/>
      <c r="AEC68" s="33"/>
      <c r="AED68" s="33"/>
      <c r="AEE68" s="33"/>
      <c r="AEF68" s="33"/>
      <c r="AEG68" s="33"/>
      <c r="AEH68" s="33"/>
      <c r="AEI68" s="33"/>
      <c r="AEJ68" s="33"/>
      <c r="AEK68" s="33"/>
      <c r="AEL68" s="33"/>
      <c r="AEM68" s="33"/>
      <c r="AEN68" s="33"/>
      <c r="AEO68" s="33"/>
      <c r="AEP68" s="33"/>
      <c r="AEQ68" s="33"/>
      <c r="AER68" s="33"/>
      <c r="AES68" s="33"/>
      <c r="AET68" s="33"/>
      <c r="AEU68" s="33"/>
      <c r="AEV68" s="33"/>
      <c r="AEW68" s="33"/>
      <c r="AEX68" s="33"/>
      <c r="AEY68" s="33"/>
      <c r="AEZ68" s="33"/>
      <c r="AFA68" s="33"/>
      <c r="AFB68" s="33"/>
      <c r="AFC68" s="33"/>
      <c r="AFD68" s="33"/>
      <c r="AFE68" s="33"/>
      <c r="AFF68" s="33"/>
      <c r="AFG68" s="33"/>
      <c r="AFH68" s="33"/>
      <c r="AFI68" s="33"/>
      <c r="AFJ68" s="33"/>
      <c r="AFK68" s="33"/>
      <c r="AFL68" s="33"/>
      <c r="AFM68" s="33"/>
      <c r="AFN68" s="33"/>
      <c r="AFO68" s="33"/>
      <c r="AFP68" s="33"/>
      <c r="AFQ68" s="33"/>
      <c r="AFR68" s="33"/>
      <c r="AFS68" s="33"/>
      <c r="AFT68" s="33"/>
      <c r="AFU68" s="33"/>
      <c r="AFV68" s="33"/>
      <c r="AFW68" s="33"/>
      <c r="AFX68" s="33"/>
      <c r="AFY68" s="33"/>
      <c r="AFZ68" s="33"/>
      <c r="AGA68" s="33"/>
      <c r="AGB68" s="33"/>
      <c r="AGC68" s="33"/>
      <c r="AGD68" s="33"/>
      <c r="AGE68" s="33"/>
      <c r="AGF68" s="33"/>
      <c r="AGG68" s="33"/>
      <c r="AGH68" s="33"/>
      <c r="AGI68" s="33"/>
      <c r="AGJ68" s="33"/>
      <c r="AGK68" s="33"/>
      <c r="AGL68" s="33"/>
      <c r="AGM68" s="33"/>
      <c r="AGN68" s="33"/>
      <c r="AGO68" s="33"/>
      <c r="AGP68" s="33"/>
      <c r="AGQ68" s="33"/>
      <c r="AGR68" s="33"/>
      <c r="AGS68" s="33"/>
      <c r="AGT68" s="33"/>
      <c r="AGU68" s="33"/>
      <c r="AGV68" s="33"/>
      <c r="AGW68" s="33"/>
      <c r="AGX68" s="33"/>
      <c r="AGY68" s="33"/>
      <c r="AGZ68" s="33"/>
      <c r="AHA68" s="33"/>
      <c r="AHB68" s="33"/>
      <c r="AHC68" s="33"/>
      <c r="AHD68" s="33"/>
      <c r="AHE68" s="33"/>
      <c r="AHF68" s="33"/>
      <c r="AHG68" s="33"/>
      <c r="AHH68" s="33"/>
      <c r="AHI68" s="33"/>
      <c r="AHJ68" s="33"/>
      <c r="AHK68" s="33"/>
      <c r="AHL68" s="33"/>
      <c r="AHM68" s="33"/>
      <c r="AHN68" s="33"/>
      <c r="AHO68" s="33"/>
      <c r="AHP68" s="33"/>
      <c r="AHQ68" s="33"/>
      <c r="AHR68" s="33"/>
      <c r="AHS68" s="33"/>
      <c r="AHT68" s="33"/>
      <c r="AHU68" s="33"/>
      <c r="AHV68" s="33"/>
      <c r="AHW68" s="33"/>
      <c r="AHX68" s="33"/>
      <c r="AHY68" s="33"/>
      <c r="AHZ68" s="33"/>
      <c r="AIA68" s="33"/>
      <c r="AIB68" s="33"/>
      <c r="AIC68" s="33"/>
      <c r="AID68" s="33"/>
      <c r="AIE68" s="33"/>
      <c r="AIF68" s="33"/>
      <c r="AIG68" s="33"/>
      <c r="AIH68" s="33"/>
      <c r="AII68" s="33"/>
      <c r="AIJ68" s="33"/>
      <c r="AIK68" s="33"/>
      <c r="AIL68" s="33"/>
      <c r="AIM68" s="33"/>
      <c r="AIN68" s="33"/>
      <c r="AIO68" s="33"/>
      <c r="AIP68" s="33"/>
      <c r="AIQ68" s="33"/>
      <c r="AIR68" s="33"/>
      <c r="AIS68" s="33"/>
      <c r="AIT68" s="33"/>
      <c r="AIU68" s="33"/>
      <c r="AIV68" s="33"/>
      <c r="AIW68" s="33"/>
      <c r="AIX68" s="33"/>
      <c r="AIY68" s="33"/>
      <c r="AIZ68" s="33"/>
      <c r="AJA68" s="33"/>
      <c r="AJB68" s="33"/>
      <c r="AJC68" s="33"/>
      <c r="AJD68" s="33"/>
      <c r="AJE68" s="33"/>
      <c r="AJF68" s="33"/>
      <c r="AJG68" s="33"/>
      <c r="AJH68" s="33"/>
      <c r="AJI68" s="33"/>
      <c r="AJJ68" s="33"/>
      <c r="AJK68" s="33"/>
      <c r="AJL68" s="33"/>
      <c r="AJM68" s="33"/>
      <c r="AJN68" s="33"/>
      <c r="AJO68" s="33"/>
      <c r="AJP68" s="33"/>
      <c r="AJQ68" s="33"/>
      <c r="AJR68" s="33"/>
      <c r="AJS68" s="33"/>
      <c r="AJT68" s="33"/>
      <c r="AJU68" s="33"/>
      <c r="AJV68" s="33"/>
      <c r="AJW68" s="33"/>
      <c r="AJX68" s="33"/>
      <c r="AJY68" s="33"/>
      <c r="AJZ68" s="33"/>
      <c r="AKA68" s="33"/>
      <c r="AKB68" s="33"/>
      <c r="AKC68" s="33"/>
      <c r="AKD68" s="33"/>
      <c r="AKE68" s="33"/>
      <c r="AKF68" s="33"/>
      <c r="AKG68" s="33"/>
      <c r="AKH68" s="33"/>
      <c r="AKI68" s="33"/>
      <c r="AKJ68" s="33"/>
      <c r="AKK68" s="33"/>
      <c r="AKL68" s="33"/>
      <c r="AKM68" s="33"/>
      <c r="AKN68" s="33"/>
      <c r="AKO68" s="33"/>
      <c r="AKP68" s="33"/>
      <c r="AKQ68" s="33"/>
      <c r="AKR68" s="33"/>
      <c r="AKS68" s="33"/>
      <c r="AKT68" s="33"/>
      <c r="AKU68" s="33"/>
      <c r="AKV68" s="33"/>
      <c r="AKW68" s="33"/>
      <c r="AKX68" s="33"/>
      <c r="AKY68" s="33"/>
      <c r="AKZ68" s="33"/>
      <c r="ALA68" s="33"/>
      <c r="ALB68" s="33"/>
      <c r="ALC68" s="33"/>
      <c r="ALD68" s="33"/>
      <c r="ALE68" s="33"/>
      <c r="ALF68" s="33"/>
      <c r="ALG68" s="33"/>
      <c r="ALH68" s="33"/>
      <c r="ALI68" s="33"/>
      <c r="ALJ68" s="33"/>
      <c r="ALK68" s="33"/>
      <c r="ALL68" s="33"/>
      <c r="ALM68" s="33"/>
      <c r="ALN68" s="33"/>
      <c r="ALO68" s="33"/>
      <c r="ALP68" s="33"/>
      <c r="ALQ68" s="33"/>
      <c r="ALR68" s="33"/>
      <c r="ALS68" s="33"/>
      <c r="ALT68" s="33"/>
      <c r="ALU68" s="33"/>
      <c r="ALV68" s="33"/>
      <c r="ALW68" s="33"/>
      <c r="ALX68" s="33"/>
      <c r="ALY68" s="33"/>
      <c r="ALZ68" s="33"/>
      <c r="AMA68" s="33"/>
      <c r="AMB68" s="33"/>
      <c r="AMC68" s="33"/>
      <c r="AMD68" s="33"/>
      <c r="AME68" s="33"/>
      <c r="AMF68" s="33"/>
      <c r="AMG68" s="33"/>
      <c r="AMH68" s="33"/>
      <c r="AMI68" s="33"/>
      <c r="AMJ68" s="33"/>
      <c r="AMK68" s="33"/>
    </row>
    <row r="69" spans="1:1025" customFormat="1" ht="18" x14ac:dyDescent="0.2">
      <c r="A69" s="40" t="s">
        <v>96</v>
      </c>
      <c r="B69" s="35"/>
      <c r="C69" s="35"/>
      <c r="D69" s="35"/>
      <c r="E69" s="35"/>
      <c r="F69" s="35"/>
      <c r="G69" s="29"/>
      <c r="H69" s="29"/>
      <c r="I69" s="29"/>
      <c r="J69" s="29"/>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33"/>
      <c r="FI69" s="33"/>
      <c r="FJ69" s="33"/>
      <c r="FK69" s="33"/>
      <c r="FL69" s="33"/>
      <c r="FM69" s="33"/>
      <c r="FN69" s="33"/>
      <c r="FO69" s="33"/>
      <c r="FP69" s="33"/>
      <c r="FQ69" s="33"/>
      <c r="FR69" s="33"/>
      <c r="FS69" s="33"/>
      <c r="FT69" s="33"/>
      <c r="FU69" s="33"/>
      <c r="FV69" s="33"/>
      <c r="FW69" s="33"/>
      <c r="FX69" s="33"/>
      <c r="FY69" s="33"/>
      <c r="FZ69" s="33"/>
      <c r="GA69" s="33"/>
      <c r="GB69" s="33"/>
      <c r="GC69" s="33"/>
      <c r="GD69" s="33"/>
      <c r="GE69" s="33"/>
      <c r="GF69" s="33"/>
      <c r="GG69" s="33"/>
      <c r="GH69" s="33"/>
      <c r="GI69" s="33"/>
      <c r="GJ69" s="33"/>
      <c r="GK69" s="33"/>
      <c r="GL69" s="33"/>
      <c r="GM69" s="33"/>
      <c r="GN69" s="33"/>
      <c r="GO69" s="33"/>
      <c r="GP69" s="33"/>
      <c r="GQ69" s="33"/>
      <c r="GR69" s="33"/>
      <c r="GS69" s="33"/>
      <c r="GT69" s="33"/>
      <c r="GU69" s="33"/>
      <c r="GV69" s="33"/>
      <c r="GW69" s="33"/>
      <c r="GX69" s="33"/>
      <c r="GY69" s="33"/>
      <c r="GZ69" s="33"/>
      <c r="HA69" s="33"/>
      <c r="HB69" s="33"/>
      <c r="HC69" s="33"/>
      <c r="HD69" s="33"/>
      <c r="HE69" s="33"/>
      <c r="HF69" s="33"/>
      <c r="HG69" s="33"/>
      <c r="HH69" s="33"/>
      <c r="HI69" s="33"/>
      <c r="HJ69" s="33"/>
      <c r="HK69" s="33"/>
      <c r="HL69" s="33"/>
      <c r="HM69" s="33"/>
      <c r="HN69" s="33"/>
      <c r="HO69" s="33"/>
      <c r="HP69" s="33"/>
      <c r="HQ69" s="33"/>
      <c r="HR69" s="33"/>
      <c r="HS69" s="33"/>
      <c r="HT69" s="33"/>
      <c r="HU69" s="33"/>
      <c r="HV69" s="33"/>
      <c r="HW69" s="33"/>
      <c r="HX69" s="33"/>
      <c r="HY69" s="33"/>
      <c r="HZ69" s="33"/>
      <c r="IA69" s="33"/>
      <c r="IB69" s="33"/>
      <c r="IC69" s="33"/>
      <c r="ID69" s="33"/>
      <c r="IE69" s="33"/>
      <c r="IF69" s="33"/>
      <c r="IG69" s="33"/>
      <c r="IH69" s="33"/>
      <c r="II69" s="33"/>
      <c r="IJ69" s="33"/>
      <c r="IK69" s="33"/>
      <c r="IL69" s="33"/>
      <c r="IM69" s="33"/>
      <c r="IN69" s="33"/>
      <c r="IO69" s="33"/>
      <c r="IP69" s="33"/>
      <c r="IQ69" s="33"/>
      <c r="IR69" s="33"/>
      <c r="IS69" s="33"/>
      <c r="IT69" s="33"/>
      <c r="IU69" s="33"/>
      <c r="IV69" s="33"/>
      <c r="IW69" s="33"/>
      <c r="IX69" s="33"/>
      <c r="IY69" s="33"/>
      <c r="IZ69" s="33"/>
      <c r="JA69" s="33"/>
      <c r="JB69" s="33"/>
      <c r="JC69" s="33"/>
      <c r="JD69" s="33"/>
      <c r="JE69" s="33"/>
      <c r="JF69" s="33"/>
      <c r="JG69" s="33"/>
      <c r="JH69" s="33"/>
      <c r="JI69" s="33"/>
      <c r="JJ69" s="33"/>
      <c r="JK69" s="33"/>
      <c r="JL69" s="33"/>
      <c r="JM69" s="33"/>
      <c r="JN69" s="33"/>
      <c r="JO69" s="33"/>
      <c r="JP69" s="33"/>
      <c r="JQ69" s="33"/>
      <c r="JR69" s="33"/>
      <c r="JS69" s="33"/>
      <c r="JT69" s="33"/>
      <c r="JU69" s="33"/>
      <c r="JV69" s="33"/>
      <c r="JW69" s="33"/>
      <c r="JX69" s="33"/>
      <c r="JY69" s="33"/>
      <c r="JZ69" s="33"/>
      <c r="KA69" s="33"/>
      <c r="KB69" s="33"/>
      <c r="KC69" s="33"/>
      <c r="KD69" s="33"/>
      <c r="KE69" s="33"/>
      <c r="KF69" s="33"/>
      <c r="KG69" s="33"/>
      <c r="KH69" s="33"/>
      <c r="KI69" s="33"/>
      <c r="KJ69" s="33"/>
      <c r="KK69" s="33"/>
      <c r="KL69" s="33"/>
      <c r="KM69" s="33"/>
      <c r="KN69" s="33"/>
      <c r="KO69" s="33"/>
      <c r="KP69" s="33"/>
      <c r="KQ69" s="33"/>
      <c r="KR69" s="33"/>
      <c r="KS69" s="33"/>
      <c r="KT69" s="33"/>
      <c r="KU69" s="33"/>
      <c r="KV69" s="33"/>
      <c r="KW69" s="33"/>
      <c r="KX69" s="33"/>
      <c r="KY69" s="33"/>
      <c r="KZ69" s="33"/>
      <c r="LA69" s="33"/>
      <c r="LB69" s="33"/>
      <c r="LC69" s="33"/>
      <c r="LD69" s="33"/>
      <c r="LE69" s="33"/>
      <c r="LF69" s="33"/>
      <c r="LG69" s="33"/>
      <c r="LH69" s="33"/>
      <c r="LI69" s="33"/>
      <c r="LJ69" s="33"/>
      <c r="LK69" s="33"/>
      <c r="LL69" s="33"/>
      <c r="LM69" s="33"/>
      <c r="LN69" s="33"/>
      <c r="LO69" s="33"/>
      <c r="LP69" s="33"/>
      <c r="LQ69" s="33"/>
      <c r="LR69" s="33"/>
      <c r="LS69" s="33"/>
      <c r="LT69" s="33"/>
      <c r="LU69" s="33"/>
      <c r="LV69" s="33"/>
      <c r="LW69" s="33"/>
      <c r="LX69" s="33"/>
      <c r="LY69" s="33"/>
      <c r="LZ69" s="33"/>
      <c r="MA69" s="33"/>
      <c r="MB69" s="33"/>
      <c r="MC69" s="33"/>
      <c r="MD69" s="33"/>
      <c r="ME69" s="33"/>
      <c r="MF69" s="33"/>
      <c r="MG69" s="33"/>
      <c r="MH69" s="33"/>
      <c r="MI69" s="33"/>
      <c r="MJ69" s="33"/>
      <c r="MK69" s="33"/>
      <c r="ML69" s="33"/>
      <c r="MM69" s="33"/>
      <c r="MN69" s="33"/>
      <c r="MO69" s="33"/>
      <c r="MP69" s="33"/>
      <c r="MQ69" s="33"/>
      <c r="MR69" s="33"/>
      <c r="MS69" s="33"/>
      <c r="MT69" s="33"/>
      <c r="MU69" s="33"/>
      <c r="MV69" s="33"/>
      <c r="MW69" s="33"/>
      <c r="MX69" s="33"/>
      <c r="MY69" s="33"/>
      <c r="MZ69" s="33"/>
      <c r="NA69" s="33"/>
      <c r="NB69" s="33"/>
      <c r="NC69" s="33"/>
      <c r="ND69" s="33"/>
      <c r="NE69" s="33"/>
      <c r="NF69" s="33"/>
      <c r="NG69" s="33"/>
      <c r="NH69" s="33"/>
      <c r="NI69" s="33"/>
      <c r="NJ69" s="33"/>
      <c r="NK69" s="33"/>
      <c r="NL69" s="33"/>
      <c r="NM69" s="33"/>
      <c r="NN69" s="33"/>
      <c r="NO69" s="33"/>
      <c r="NP69" s="33"/>
      <c r="NQ69" s="33"/>
      <c r="NR69" s="33"/>
      <c r="NS69" s="33"/>
      <c r="NT69" s="33"/>
      <c r="NU69" s="33"/>
      <c r="NV69" s="33"/>
      <c r="NW69" s="33"/>
      <c r="NX69" s="33"/>
      <c r="NY69" s="33"/>
      <c r="NZ69" s="33"/>
      <c r="OA69" s="33"/>
      <c r="OB69" s="33"/>
      <c r="OC69" s="33"/>
      <c r="OD69" s="33"/>
      <c r="OE69" s="33"/>
      <c r="OF69" s="33"/>
      <c r="OG69" s="33"/>
      <c r="OH69" s="33"/>
      <c r="OI69" s="33"/>
      <c r="OJ69" s="33"/>
      <c r="OK69" s="33"/>
      <c r="OL69" s="33"/>
      <c r="OM69" s="33"/>
      <c r="ON69" s="33"/>
      <c r="OO69" s="33"/>
      <c r="OP69" s="33"/>
      <c r="OQ69" s="33"/>
      <c r="OR69" s="33"/>
      <c r="OS69" s="33"/>
      <c r="OT69" s="33"/>
      <c r="OU69" s="33"/>
      <c r="OV69" s="33"/>
      <c r="OW69" s="33"/>
      <c r="OX69" s="33"/>
      <c r="OY69" s="33"/>
      <c r="OZ69" s="33"/>
      <c r="PA69" s="33"/>
      <c r="PB69" s="33"/>
      <c r="PC69" s="33"/>
      <c r="PD69" s="33"/>
      <c r="PE69" s="33"/>
      <c r="PF69" s="33"/>
      <c r="PG69" s="33"/>
      <c r="PH69" s="33"/>
      <c r="PI69" s="33"/>
      <c r="PJ69" s="33"/>
      <c r="PK69" s="33"/>
      <c r="PL69" s="33"/>
      <c r="PM69" s="33"/>
      <c r="PN69" s="33"/>
      <c r="PO69" s="33"/>
      <c r="PP69" s="33"/>
      <c r="PQ69" s="33"/>
      <c r="PR69" s="33"/>
      <c r="PS69" s="33"/>
      <c r="PT69" s="33"/>
      <c r="PU69" s="33"/>
      <c r="PV69" s="33"/>
      <c r="PW69" s="33"/>
      <c r="PX69" s="33"/>
      <c r="PY69" s="33"/>
      <c r="PZ69" s="33"/>
      <c r="QA69" s="33"/>
      <c r="QB69" s="33"/>
      <c r="QC69" s="33"/>
      <c r="QD69" s="33"/>
      <c r="QE69" s="33"/>
      <c r="QF69" s="33"/>
      <c r="QG69" s="33"/>
      <c r="QH69" s="33"/>
      <c r="QI69" s="33"/>
      <c r="QJ69" s="33"/>
      <c r="QK69" s="33"/>
      <c r="QL69" s="33"/>
      <c r="QM69" s="33"/>
      <c r="QN69" s="33"/>
      <c r="QO69" s="33"/>
      <c r="QP69" s="33"/>
      <c r="QQ69" s="33"/>
      <c r="QR69" s="33"/>
      <c r="QS69" s="33"/>
      <c r="QT69" s="33"/>
      <c r="QU69" s="33"/>
      <c r="QV69" s="33"/>
      <c r="QW69" s="33"/>
      <c r="QX69" s="33"/>
      <c r="QY69" s="33"/>
      <c r="QZ69" s="33"/>
      <c r="RA69" s="33"/>
      <c r="RB69" s="33"/>
      <c r="RC69" s="33"/>
      <c r="RD69" s="33"/>
      <c r="RE69" s="33"/>
      <c r="RF69" s="33"/>
      <c r="RG69" s="33"/>
      <c r="RH69" s="33"/>
      <c r="RI69" s="33"/>
      <c r="RJ69" s="33"/>
      <c r="RK69" s="33"/>
      <c r="RL69" s="33"/>
      <c r="RM69" s="33"/>
      <c r="RN69" s="33"/>
      <c r="RO69" s="33"/>
      <c r="RP69" s="33"/>
      <c r="RQ69" s="33"/>
      <c r="RR69" s="33"/>
      <c r="RS69" s="33"/>
      <c r="RT69" s="33"/>
      <c r="RU69" s="33"/>
      <c r="RV69" s="33"/>
      <c r="RW69" s="33"/>
      <c r="RX69" s="33"/>
      <c r="RY69" s="33"/>
      <c r="RZ69" s="33"/>
      <c r="SA69" s="33"/>
      <c r="SB69" s="33"/>
      <c r="SC69" s="33"/>
      <c r="SD69" s="33"/>
      <c r="SE69" s="33"/>
      <c r="SF69" s="33"/>
      <c r="SG69" s="33"/>
      <c r="SH69" s="33"/>
      <c r="SI69" s="33"/>
      <c r="SJ69" s="33"/>
      <c r="SK69" s="33"/>
      <c r="SL69" s="33"/>
      <c r="SM69" s="33"/>
      <c r="SN69" s="33"/>
      <c r="SO69" s="33"/>
      <c r="SP69" s="33"/>
      <c r="SQ69" s="33"/>
      <c r="SR69" s="33"/>
      <c r="SS69" s="33"/>
      <c r="ST69" s="33"/>
      <c r="SU69" s="33"/>
      <c r="SV69" s="33"/>
      <c r="SW69" s="33"/>
      <c r="SX69" s="33"/>
      <c r="SY69" s="33"/>
      <c r="SZ69" s="33"/>
      <c r="TA69" s="33"/>
      <c r="TB69" s="33"/>
      <c r="TC69" s="33"/>
      <c r="TD69" s="33"/>
      <c r="TE69" s="33"/>
      <c r="TF69" s="33"/>
      <c r="TG69" s="33"/>
      <c r="TH69" s="33"/>
      <c r="TI69" s="33"/>
      <c r="TJ69" s="33"/>
      <c r="TK69" s="33"/>
      <c r="TL69" s="33"/>
      <c r="TM69" s="33"/>
      <c r="TN69" s="33"/>
      <c r="TO69" s="33"/>
      <c r="TP69" s="33"/>
      <c r="TQ69" s="33"/>
      <c r="TR69" s="33"/>
      <c r="TS69" s="33"/>
      <c r="TT69" s="33"/>
      <c r="TU69" s="33"/>
      <c r="TV69" s="33"/>
      <c r="TW69" s="33"/>
      <c r="TX69" s="33"/>
      <c r="TY69" s="33"/>
      <c r="TZ69" s="33"/>
      <c r="UA69" s="33"/>
      <c r="UB69" s="33"/>
      <c r="UC69" s="33"/>
      <c r="UD69" s="33"/>
      <c r="UE69" s="33"/>
      <c r="UF69" s="33"/>
      <c r="UG69" s="33"/>
      <c r="UH69" s="33"/>
      <c r="UI69" s="33"/>
      <c r="UJ69" s="33"/>
      <c r="UK69" s="33"/>
      <c r="UL69" s="33"/>
      <c r="UM69" s="33"/>
      <c r="UN69" s="33"/>
      <c r="UO69" s="33"/>
      <c r="UP69" s="33"/>
      <c r="UQ69" s="33"/>
      <c r="UR69" s="33"/>
      <c r="US69" s="33"/>
      <c r="UT69" s="33"/>
      <c r="UU69" s="33"/>
      <c r="UV69" s="33"/>
      <c r="UW69" s="33"/>
      <c r="UX69" s="33"/>
      <c r="UY69" s="33"/>
      <c r="UZ69" s="33"/>
      <c r="VA69" s="33"/>
      <c r="VB69" s="33"/>
      <c r="VC69" s="33"/>
      <c r="VD69" s="33"/>
      <c r="VE69" s="33"/>
      <c r="VF69" s="33"/>
      <c r="VG69" s="33"/>
      <c r="VH69" s="33"/>
      <c r="VI69" s="33"/>
      <c r="VJ69" s="33"/>
      <c r="VK69" s="33"/>
      <c r="VL69" s="33"/>
      <c r="VM69" s="33"/>
      <c r="VN69" s="33"/>
      <c r="VO69" s="33"/>
      <c r="VP69" s="33"/>
      <c r="VQ69" s="33"/>
      <c r="VR69" s="33"/>
      <c r="VS69" s="33"/>
      <c r="VT69" s="33"/>
      <c r="VU69" s="33"/>
      <c r="VV69" s="33"/>
      <c r="VW69" s="33"/>
      <c r="VX69" s="33"/>
      <c r="VY69" s="33"/>
      <c r="VZ69" s="33"/>
      <c r="WA69" s="33"/>
      <c r="WB69" s="33"/>
      <c r="WC69" s="33"/>
      <c r="WD69" s="33"/>
      <c r="WE69" s="33"/>
      <c r="WF69" s="33"/>
      <c r="WG69" s="33"/>
      <c r="WH69" s="33"/>
      <c r="WI69" s="33"/>
      <c r="WJ69" s="33"/>
      <c r="WK69" s="33"/>
      <c r="WL69" s="33"/>
      <c r="WM69" s="33"/>
      <c r="WN69" s="33"/>
      <c r="WO69" s="33"/>
      <c r="WP69" s="33"/>
      <c r="WQ69" s="33"/>
      <c r="WR69" s="33"/>
      <c r="WS69" s="33"/>
      <c r="WT69" s="33"/>
      <c r="WU69" s="33"/>
      <c r="WV69" s="33"/>
      <c r="WW69" s="33"/>
      <c r="WX69" s="33"/>
      <c r="WY69" s="33"/>
      <c r="WZ69" s="33"/>
      <c r="XA69" s="33"/>
      <c r="XB69" s="33"/>
      <c r="XC69" s="33"/>
      <c r="XD69" s="33"/>
      <c r="XE69" s="33"/>
      <c r="XF69" s="33"/>
      <c r="XG69" s="33"/>
      <c r="XH69" s="33"/>
      <c r="XI69" s="33"/>
      <c r="XJ69" s="33"/>
      <c r="XK69" s="33"/>
      <c r="XL69" s="33"/>
      <c r="XM69" s="33"/>
      <c r="XN69" s="33"/>
      <c r="XO69" s="33"/>
      <c r="XP69" s="33"/>
      <c r="XQ69" s="33"/>
      <c r="XR69" s="33"/>
      <c r="XS69" s="33"/>
      <c r="XT69" s="33"/>
      <c r="XU69" s="33"/>
      <c r="XV69" s="33"/>
      <c r="XW69" s="33"/>
      <c r="XX69" s="33"/>
      <c r="XY69" s="33"/>
      <c r="XZ69" s="33"/>
      <c r="YA69" s="33"/>
      <c r="YB69" s="33"/>
      <c r="YC69" s="33"/>
      <c r="YD69" s="33"/>
      <c r="YE69" s="33"/>
      <c r="YF69" s="33"/>
      <c r="YG69" s="33"/>
      <c r="YH69" s="33"/>
      <c r="YI69" s="33"/>
      <c r="YJ69" s="33"/>
      <c r="YK69" s="33"/>
      <c r="YL69" s="33"/>
      <c r="YM69" s="33"/>
      <c r="YN69" s="33"/>
      <c r="YO69" s="33"/>
      <c r="YP69" s="33"/>
      <c r="YQ69" s="33"/>
      <c r="YR69" s="33"/>
      <c r="YS69" s="33"/>
      <c r="YT69" s="33"/>
      <c r="YU69" s="33"/>
      <c r="YV69" s="33"/>
      <c r="YW69" s="33"/>
      <c r="YX69" s="33"/>
      <c r="YY69" s="33"/>
      <c r="YZ69" s="33"/>
      <c r="ZA69" s="33"/>
      <c r="ZB69" s="33"/>
      <c r="ZC69" s="33"/>
      <c r="ZD69" s="33"/>
      <c r="ZE69" s="33"/>
      <c r="ZF69" s="33"/>
      <c r="ZG69" s="33"/>
      <c r="ZH69" s="33"/>
      <c r="ZI69" s="33"/>
      <c r="ZJ69" s="33"/>
      <c r="ZK69" s="33"/>
      <c r="ZL69" s="33"/>
      <c r="ZM69" s="33"/>
      <c r="ZN69" s="33"/>
      <c r="ZO69" s="33"/>
      <c r="ZP69" s="33"/>
      <c r="ZQ69" s="33"/>
      <c r="ZR69" s="33"/>
      <c r="ZS69" s="33"/>
      <c r="ZT69" s="33"/>
      <c r="ZU69" s="33"/>
      <c r="ZV69" s="33"/>
      <c r="ZW69" s="33"/>
      <c r="ZX69" s="33"/>
      <c r="ZY69" s="33"/>
      <c r="ZZ69" s="33"/>
      <c r="AAA69" s="33"/>
      <c r="AAB69" s="33"/>
      <c r="AAC69" s="33"/>
      <c r="AAD69" s="33"/>
      <c r="AAE69" s="33"/>
      <c r="AAF69" s="33"/>
      <c r="AAG69" s="33"/>
      <c r="AAH69" s="33"/>
      <c r="AAI69" s="33"/>
      <c r="AAJ69" s="33"/>
      <c r="AAK69" s="33"/>
      <c r="AAL69" s="33"/>
      <c r="AAM69" s="33"/>
      <c r="AAN69" s="33"/>
      <c r="AAO69" s="33"/>
      <c r="AAP69" s="33"/>
      <c r="AAQ69" s="33"/>
      <c r="AAR69" s="33"/>
      <c r="AAS69" s="33"/>
      <c r="AAT69" s="33"/>
      <c r="AAU69" s="33"/>
      <c r="AAV69" s="33"/>
      <c r="AAW69" s="33"/>
      <c r="AAX69" s="33"/>
      <c r="AAY69" s="33"/>
      <c r="AAZ69" s="33"/>
      <c r="ABA69" s="33"/>
      <c r="ABB69" s="33"/>
      <c r="ABC69" s="33"/>
      <c r="ABD69" s="33"/>
      <c r="ABE69" s="33"/>
      <c r="ABF69" s="33"/>
      <c r="ABG69" s="33"/>
      <c r="ABH69" s="33"/>
      <c r="ABI69" s="33"/>
      <c r="ABJ69" s="33"/>
      <c r="ABK69" s="33"/>
      <c r="ABL69" s="33"/>
      <c r="ABM69" s="33"/>
      <c r="ABN69" s="33"/>
      <c r="ABO69" s="33"/>
      <c r="ABP69" s="33"/>
      <c r="ABQ69" s="33"/>
      <c r="ABR69" s="33"/>
      <c r="ABS69" s="33"/>
      <c r="ABT69" s="33"/>
      <c r="ABU69" s="33"/>
      <c r="ABV69" s="33"/>
      <c r="ABW69" s="33"/>
      <c r="ABX69" s="33"/>
      <c r="ABY69" s="33"/>
      <c r="ABZ69" s="33"/>
      <c r="ACA69" s="33"/>
      <c r="ACB69" s="33"/>
      <c r="ACC69" s="33"/>
      <c r="ACD69" s="33"/>
      <c r="ACE69" s="33"/>
      <c r="ACF69" s="33"/>
      <c r="ACG69" s="33"/>
      <c r="ACH69" s="33"/>
      <c r="ACI69" s="33"/>
      <c r="ACJ69" s="33"/>
      <c r="ACK69" s="33"/>
      <c r="ACL69" s="33"/>
      <c r="ACM69" s="33"/>
      <c r="ACN69" s="33"/>
      <c r="ACO69" s="33"/>
      <c r="ACP69" s="33"/>
      <c r="ACQ69" s="33"/>
      <c r="ACR69" s="33"/>
      <c r="ACS69" s="33"/>
      <c r="ACT69" s="33"/>
      <c r="ACU69" s="33"/>
      <c r="ACV69" s="33"/>
      <c r="ACW69" s="33"/>
      <c r="ACX69" s="33"/>
      <c r="ACY69" s="33"/>
      <c r="ACZ69" s="33"/>
      <c r="ADA69" s="33"/>
      <c r="ADB69" s="33"/>
      <c r="ADC69" s="33"/>
      <c r="ADD69" s="33"/>
      <c r="ADE69" s="33"/>
      <c r="ADF69" s="33"/>
      <c r="ADG69" s="33"/>
      <c r="ADH69" s="33"/>
      <c r="ADI69" s="33"/>
      <c r="ADJ69" s="33"/>
      <c r="ADK69" s="33"/>
      <c r="ADL69" s="33"/>
      <c r="ADM69" s="33"/>
      <c r="ADN69" s="33"/>
      <c r="ADO69" s="33"/>
      <c r="ADP69" s="33"/>
      <c r="ADQ69" s="33"/>
      <c r="ADR69" s="33"/>
      <c r="ADS69" s="33"/>
      <c r="ADT69" s="33"/>
      <c r="ADU69" s="33"/>
      <c r="ADV69" s="33"/>
      <c r="ADW69" s="33"/>
      <c r="ADX69" s="33"/>
      <c r="ADY69" s="33"/>
      <c r="ADZ69" s="33"/>
      <c r="AEA69" s="33"/>
      <c r="AEB69" s="33"/>
      <c r="AEC69" s="33"/>
      <c r="AED69" s="33"/>
      <c r="AEE69" s="33"/>
      <c r="AEF69" s="33"/>
      <c r="AEG69" s="33"/>
      <c r="AEH69" s="33"/>
      <c r="AEI69" s="33"/>
      <c r="AEJ69" s="33"/>
      <c r="AEK69" s="33"/>
      <c r="AEL69" s="33"/>
      <c r="AEM69" s="33"/>
      <c r="AEN69" s="33"/>
      <c r="AEO69" s="33"/>
      <c r="AEP69" s="33"/>
      <c r="AEQ69" s="33"/>
      <c r="AER69" s="33"/>
      <c r="AES69" s="33"/>
      <c r="AET69" s="33"/>
      <c r="AEU69" s="33"/>
      <c r="AEV69" s="33"/>
      <c r="AEW69" s="33"/>
      <c r="AEX69" s="33"/>
      <c r="AEY69" s="33"/>
      <c r="AEZ69" s="33"/>
      <c r="AFA69" s="33"/>
      <c r="AFB69" s="33"/>
      <c r="AFC69" s="33"/>
      <c r="AFD69" s="33"/>
      <c r="AFE69" s="33"/>
      <c r="AFF69" s="33"/>
      <c r="AFG69" s="33"/>
      <c r="AFH69" s="33"/>
      <c r="AFI69" s="33"/>
      <c r="AFJ69" s="33"/>
      <c r="AFK69" s="33"/>
      <c r="AFL69" s="33"/>
      <c r="AFM69" s="33"/>
      <c r="AFN69" s="33"/>
      <c r="AFO69" s="33"/>
      <c r="AFP69" s="33"/>
      <c r="AFQ69" s="33"/>
      <c r="AFR69" s="33"/>
      <c r="AFS69" s="33"/>
      <c r="AFT69" s="33"/>
      <c r="AFU69" s="33"/>
      <c r="AFV69" s="33"/>
      <c r="AFW69" s="33"/>
      <c r="AFX69" s="33"/>
      <c r="AFY69" s="33"/>
      <c r="AFZ69" s="33"/>
      <c r="AGA69" s="33"/>
      <c r="AGB69" s="33"/>
      <c r="AGC69" s="33"/>
      <c r="AGD69" s="33"/>
      <c r="AGE69" s="33"/>
      <c r="AGF69" s="33"/>
      <c r="AGG69" s="33"/>
      <c r="AGH69" s="33"/>
      <c r="AGI69" s="33"/>
      <c r="AGJ69" s="33"/>
      <c r="AGK69" s="33"/>
      <c r="AGL69" s="33"/>
      <c r="AGM69" s="33"/>
      <c r="AGN69" s="33"/>
      <c r="AGO69" s="33"/>
      <c r="AGP69" s="33"/>
      <c r="AGQ69" s="33"/>
      <c r="AGR69" s="33"/>
      <c r="AGS69" s="33"/>
      <c r="AGT69" s="33"/>
      <c r="AGU69" s="33"/>
      <c r="AGV69" s="33"/>
      <c r="AGW69" s="33"/>
      <c r="AGX69" s="33"/>
      <c r="AGY69" s="33"/>
      <c r="AGZ69" s="33"/>
      <c r="AHA69" s="33"/>
      <c r="AHB69" s="33"/>
      <c r="AHC69" s="33"/>
      <c r="AHD69" s="33"/>
      <c r="AHE69" s="33"/>
      <c r="AHF69" s="33"/>
      <c r="AHG69" s="33"/>
      <c r="AHH69" s="33"/>
      <c r="AHI69" s="33"/>
      <c r="AHJ69" s="33"/>
      <c r="AHK69" s="33"/>
      <c r="AHL69" s="33"/>
      <c r="AHM69" s="33"/>
      <c r="AHN69" s="33"/>
      <c r="AHO69" s="33"/>
      <c r="AHP69" s="33"/>
      <c r="AHQ69" s="33"/>
      <c r="AHR69" s="33"/>
      <c r="AHS69" s="33"/>
      <c r="AHT69" s="33"/>
      <c r="AHU69" s="33"/>
      <c r="AHV69" s="33"/>
      <c r="AHW69" s="33"/>
      <c r="AHX69" s="33"/>
      <c r="AHY69" s="33"/>
      <c r="AHZ69" s="33"/>
      <c r="AIA69" s="33"/>
      <c r="AIB69" s="33"/>
      <c r="AIC69" s="33"/>
      <c r="AID69" s="33"/>
      <c r="AIE69" s="33"/>
      <c r="AIF69" s="33"/>
      <c r="AIG69" s="33"/>
      <c r="AIH69" s="33"/>
      <c r="AII69" s="33"/>
      <c r="AIJ69" s="33"/>
      <c r="AIK69" s="33"/>
      <c r="AIL69" s="33"/>
      <c r="AIM69" s="33"/>
      <c r="AIN69" s="33"/>
      <c r="AIO69" s="33"/>
      <c r="AIP69" s="33"/>
      <c r="AIQ69" s="33"/>
      <c r="AIR69" s="33"/>
      <c r="AIS69" s="33"/>
      <c r="AIT69" s="33"/>
      <c r="AIU69" s="33"/>
      <c r="AIV69" s="33"/>
      <c r="AIW69" s="33"/>
      <c r="AIX69" s="33"/>
      <c r="AIY69" s="33"/>
      <c r="AIZ69" s="33"/>
      <c r="AJA69" s="33"/>
      <c r="AJB69" s="33"/>
      <c r="AJC69" s="33"/>
      <c r="AJD69" s="33"/>
      <c r="AJE69" s="33"/>
      <c r="AJF69" s="33"/>
      <c r="AJG69" s="33"/>
      <c r="AJH69" s="33"/>
      <c r="AJI69" s="33"/>
      <c r="AJJ69" s="33"/>
      <c r="AJK69" s="33"/>
      <c r="AJL69" s="33"/>
      <c r="AJM69" s="33"/>
      <c r="AJN69" s="33"/>
      <c r="AJO69" s="33"/>
      <c r="AJP69" s="33"/>
      <c r="AJQ69" s="33"/>
      <c r="AJR69" s="33"/>
      <c r="AJS69" s="33"/>
      <c r="AJT69" s="33"/>
      <c r="AJU69" s="33"/>
      <c r="AJV69" s="33"/>
      <c r="AJW69" s="33"/>
      <c r="AJX69" s="33"/>
      <c r="AJY69" s="33"/>
      <c r="AJZ69" s="33"/>
      <c r="AKA69" s="33"/>
      <c r="AKB69" s="33"/>
      <c r="AKC69" s="33"/>
      <c r="AKD69" s="33"/>
      <c r="AKE69" s="33"/>
      <c r="AKF69" s="33"/>
      <c r="AKG69" s="33"/>
      <c r="AKH69" s="33"/>
      <c r="AKI69" s="33"/>
      <c r="AKJ69" s="33"/>
      <c r="AKK69" s="33"/>
      <c r="AKL69" s="33"/>
      <c r="AKM69" s="33"/>
      <c r="AKN69" s="33"/>
      <c r="AKO69" s="33"/>
      <c r="AKP69" s="33"/>
      <c r="AKQ69" s="33"/>
      <c r="AKR69" s="33"/>
      <c r="AKS69" s="33"/>
      <c r="AKT69" s="33"/>
      <c r="AKU69" s="33"/>
      <c r="AKV69" s="33"/>
      <c r="AKW69" s="33"/>
      <c r="AKX69" s="33"/>
      <c r="AKY69" s="33"/>
      <c r="AKZ69" s="33"/>
      <c r="ALA69" s="33"/>
      <c r="ALB69" s="33"/>
      <c r="ALC69" s="33"/>
      <c r="ALD69" s="33"/>
      <c r="ALE69" s="33"/>
      <c r="ALF69" s="33"/>
      <c r="ALG69" s="33"/>
      <c r="ALH69" s="33"/>
      <c r="ALI69" s="33"/>
      <c r="ALJ69" s="33"/>
      <c r="ALK69" s="33"/>
      <c r="ALL69" s="33"/>
      <c r="ALM69" s="33"/>
      <c r="ALN69" s="33"/>
      <c r="ALO69" s="33"/>
      <c r="ALP69" s="33"/>
      <c r="ALQ69" s="33"/>
      <c r="ALR69" s="33"/>
      <c r="ALS69" s="33"/>
      <c r="ALT69" s="33"/>
      <c r="ALU69" s="33"/>
      <c r="ALV69" s="33"/>
      <c r="ALW69" s="33"/>
      <c r="ALX69" s="33"/>
      <c r="ALY69" s="33"/>
      <c r="ALZ69" s="33"/>
      <c r="AMA69" s="33"/>
      <c r="AMB69" s="33"/>
      <c r="AMC69" s="33"/>
      <c r="AMD69" s="33"/>
      <c r="AME69" s="33"/>
      <c r="AMF69" s="33"/>
      <c r="AMG69" s="33"/>
      <c r="AMH69" s="33"/>
      <c r="AMI69" s="33"/>
      <c r="AMJ69" s="33"/>
      <c r="AMK69" s="33"/>
    </row>
    <row r="70" spans="1:1025" ht="18" x14ac:dyDescent="0.2">
      <c r="A70" s="34" t="s">
        <v>97</v>
      </c>
      <c r="B70" s="35"/>
      <c r="C70" s="35"/>
      <c r="D70" s="35"/>
      <c r="E70" s="35"/>
      <c r="F70" s="35"/>
      <c r="G70" s="35"/>
      <c r="H70" s="35"/>
      <c r="I70" s="35"/>
      <c r="J70" s="35"/>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36"/>
      <c r="FI70" s="36"/>
      <c r="FJ70" s="36"/>
      <c r="FK70" s="36"/>
      <c r="FL70" s="36"/>
      <c r="FM70" s="36"/>
      <c r="FN70" s="36"/>
      <c r="FO70" s="36"/>
      <c r="FP70" s="36"/>
      <c r="FQ70" s="36"/>
      <c r="FR70" s="36"/>
      <c r="FS70" s="36"/>
      <c r="FT70" s="36"/>
      <c r="FU70" s="36"/>
      <c r="FV70" s="36"/>
      <c r="FW70" s="36"/>
      <c r="FX70" s="36"/>
      <c r="FY70" s="36"/>
      <c r="FZ70" s="36"/>
      <c r="GA70" s="36"/>
      <c r="GB70" s="36"/>
      <c r="GC70" s="36"/>
      <c r="GD70" s="36"/>
      <c r="GE70" s="36"/>
      <c r="GF70" s="36"/>
      <c r="GG70" s="36"/>
      <c r="GH70" s="36"/>
      <c r="GI70" s="36"/>
      <c r="GJ70" s="36"/>
      <c r="GK70" s="36"/>
      <c r="GL70" s="36"/>
      <c r="GM70" s="36"/>
      <c r="GN70" s="36"/>
      <c r="GO70" s="36"/>
      <c r="GP70" s="36"/>
      <c r="GQ70" s="36"/>
      <c r="GR70" s="36"/>
      <c r="GS70" s="36"/>
      <c r="GT70" s="36"/>
      <c r="GU70" s="36"/>
      <c r="GV70" s="36"/>
      <c r="GW70" s="36"/>
      <c r="GX70" s="36"/>
      <c r="GY70" s="36"/>
      <c r="GZ70" s="36"/>
      <c r="HA70" s="36"/>
      <c r="HB70" s="36"/>
      <c r="HC70" s="36"/>
      <c r="HD70" s="36"/>
      <c r="HE70" s="36"/>
      <c r="HF70" s="36"/>
      <c r="HG70" s="36"/>
      <c r="HH70" s="36"/>
      <c r="HI70" s="36"/>
      <c r="HJ70" s="36"/>
      <c r="HK70" s="36"/>
      <c r="HL70" s="36"/>
      <c r="HM70" s="36"/>
      <c r="HN70" s="36"/>
      <c r="HO70" s="36"/>
      <c r="HP70" s="36"/>
      <c r="HQ70" s="36"/>
      <c r="HR70" s="36"/>
      <c r="HS70" s="36"/>
      <c r="HT70" s="36"/>
      <c r="HU70" s="36"/>
      <c r="HV70" s="36"/>
      <c r="HW70" s="36"/>
      <c r="HX70" s="36"/>
      <c r="HY70" s="36"/>
      <c r="HZ70" s="36"/>
      <c r="IA70" s="36"/>
      <c r="IB70" s="36"/>
      <c r="IC70" s="36"/>
      <c r="ID70" s="36"/>
      <c r="IE70" s="36"/>
      <c r="IF70" s="36"/>
      <c r="IG70" s="36"/>
      <c r="IH70" s="36"/>
      <c r="II70" s="36"/>
      <c r="IJ70" s="36"/>
      <c r="IK70" s="36"/>
      <c r="IL70" s="36"/>
      <c r="IM70" s="36"/>
      <c r="IN70" s="36"/>
      <c r="IO70" s="36"/>
      <c r="IP70" s="36"/>
      <c r="IQ70" s="36"/>
      <c r="IR70" s="36"/>
      <c r="IS70" s="36"/>
      <c r="IT70" s="36"/>
      <c r="IU70" s="36"/>
      <c r="IV70" s="36"/>
      <c r="IW70" s="36"/>
      <c r="IX70" s="36"/>
      <c r="IY70" s="36"/>
      <c r="IZ70" s="36"/>
      <c r="JA70" s="36"/>
      <c r="JB70" s="36"/>
      <c r="JC70" s="36"/>
      <c r="JD70" s="36"/>
      <c r="JE70" s="36"/>
      <c r="JF70" s="36"/>
      <c r="JG70" s="36"/>
      <c r="JH70" s="36"/>
      <c r="JI70" s="36"/>
      <c r="JJ70" s="36"/>
      <c r="JK70" s="36"/>
      <c r="JL70" s="36"/>
      <c r="JM70" s="36"/>
      <c r="JN70" s="36"/>
      <c r="JO70" s="36"/>
      <c r="JP70" s="36"/>
      <c r="JQ70" s="36"/>
      <c r="JR70" s="36"/>
      <c r="JS70" s="36"/>
      <c r="JT70" s="36"/>
      <c r="JU70" s="36"/>
      <c r="JV70" s="36"/>
      <c r="JW70" s="36"/>
      <c r="JX70" s="36"/>
      <c r="JY70" s="36"/>
      <c r="JZ70" s="36"/>
      <c r="KA70" s="36"/>
      <c r="KB70" s="36"/>
      <c r="KC70" s="36"/>
      <c r="KD70" s="36"/>
      <c r="KE70" s="36"/>
      <c r="KF70" s="36"/>
      <c r="KG70" s="36"/>
      <c r="KH70" s="36"/>
      <c r="KI70" s="36"/>
      <c r="KJ70" s="36"/>
      <c r="KK70" s="36"/>
      <c r="KL70" s="36"/>
      <c r="KM70" s="36"/>
      <c r="KN70" s="36"/>
      <c r="KO70" s="36"/>
      <c r="KP70" s="36"/>
      <c r="KQ70" s="36"/>
      <c r="KR70" s="36"/>
      <c r="KS70" s="36"/>
      <c r="KT70" s="36"/>
      <c r="KU70" s="36"/>
      <c r="KV70" s="36"/>
      <c r="KW70" s="36"/>
      <c r="KX70" s="36"/>
      <c r="KY70" s="36"/>
      <c r="KZ70" s="36"/>
      <c r="LA70" s="36"/>
      <c r="LB70" s="36"/>
      <c r="LC70" s="36"/>
      <c r="LD70" s="36"/>
      <c r="LE70" s="36"/>
      <c r="LF70" s="36"/>
      <c r="LG70" s="36"/>
      <c r="LH70" s="36"/>
      <c r="LI70" s="36"/>
      <c r="LJ70" s="36"/>
      <c r="LK70" s="36"/>
      <c r="LL70" s="36"/>
      <c r="LM70" s="36"/>
      <c r="LN70" s="36"/>
      <c r="LO70" s="36"/>
      <c r="LP70" s="36"/>
      <c r="LQ70" s="36"/>
      <c r="LR70" s="36"/>
      <c r="LS70" s="36"/>
      <c r="LT70" s="36"/>
      <c r="LU70" s="36"/>
      <c r="LV70" s="36"/>
      <c r="LW70" s="36"/>
      <c r="LX70" s="36"/>
      <c r="LY70" s="36"/>
      <c r="LZ70" s="36"/>
      <c r="MA70" s="36"/>
      <c r="MB70" s="36"/>
      <c r="MC70" s="36"/>
      <c r="MD70" s="36"/>
      <c r="ME70" s="36"/>
      <c r="MF70" s="36"/>
      <c r="MG70" s="36"/>
      <c r="MH70" s="36"/>
      <c r="MI70" s="36"/>
      <c r="MJ70" s="36"/>
      <c r="MK70" s="36"/>
      <c r="ML70" s="36"/>
      <c r="MM70" s="36"/>
      <c r="MN70" s="36"/>
      <c r="MO70" s="36"/>
      <c r="MP70" s="36"/>
      <c r="MQ70" s="36"/>
      <c r="MR70" s="36"/>
      <c r="MS70" s="36"/>
      <c r="MT70" s="36"/>
      <c r="MU70" s="36"/>
      <c r="MV70" s="36"/>
      <c r="MW70" s="36"/>
      <c r="MX70" s="36"/>
      <c r="MY70" s="36"/>
      <c r="MZ70" s="36"/>
      <c r="NA70" s="36"/>
      <c r="NB70" s="36"/>
      <c r="NC70" s="36"/>
      <c r="ND70" s="36"/>
      <c r="NE70" s="36"/>
      <c r="NF70" s="36"/>
      <c r="NG70" s="36"/>
      <c r="NH70" s="36"/>
      <c r="NI70" s="36"/>
      <c r="NJ70" s="36"/>
      <c r="NK70" s="36"/>
      <c r="NL70" s="36"/>
      <c r="NM70" s="36"/>
      <c r="NN70" s="36"/>
      <c r="NO70" s="36"/>
      <c r="NP70" s="36"/>
      <c r="NQ70" s="36"/>
      <c r="NR70" s="36"/>
      <c r="NS70" s="36"/>
      <c r="NT70" s="36"/>
      <c r="NU70" s="36"/>
      <c r="NV70" s="36"/>
      <c r="NW70" s="36"/>
      <c r="NX70" s="36"/>
      <c r="NY70" s="36"/>
      <c r="NZ70" s="36"/>
      <c r="OA70" s="36"/>
      <c r="OB70" s="36"/>
      <c r="OC70" s="36"/>
      <c r="OD70" s="36"/>
      <c r="OE70" s="36"/>
      <c r="OF70" s="36"/>
      <c r="OG70" s="36"/>
      <c r="OH70" s="36"/>
      <c r="OI70" s="36"/>
      <c r="OJ70" s="36"/>
      <c r="OK70" s="36"/>
      <c r="OL70" s="36"/>
      <c r="OM70" s="36"/>
      <c r="ON70" s="36"/>
      <c r="OO70" s="36"/>
      <c r="OP70" s="36"/>
      <c r="OQ70" s="36"/>
      <c r="OR70" s="36"/>
      <c r="OS70" s="36"/>
      <c r="OT70" s="36"/>
      <c r="OU70" s="36"/>
      <c r="OV70" s="36"/>
      <c r="OW70" s="36"/>
      <c r="OX70" s="36"/>
      <c r="OY70" s="36"/>
      <c r="OZ70" s="36"/>
      <c r="PA70" s="36"/>
      <c r="PB70" s="36"/>
      <c r="PC70" s="36"/>
      <c r="PD70" s="36"/>
      <c r="PE70" s="36"/>
      <c r="PF70" s="36"/>
      <c r="PG70" s="36"/>
      <c r="PH70" s="36"/>
      <c r="PI70" s="36"/>
      <c r="PJ70" s="36"/>
      <c r="PK70" s="36"/>
      <c r="PL70" s="36"/>
      <c r="PM70" s="36"/>
      <c r="PN70" s="36"/>
      <c r="PO70" s="36"/>
      <c r="PP70" s="36"/>
      <c r="PQ70" s="36"/>
      <c r="PR70" s="36"/>
      <c r="PS70" s="36"/>
      <c r="PT70" s="36"/>
      <c r="PU70" s="36"/>
      <c r="PV70" s="36"/>
      <c r="PW70" s="36"/>
      <c r="PX70" s="36"/>
      <c r="PY70" s="36"/>
      <c r="PZ70" s="36"/>
      <c r="QA70" s="36"/>
      <c r="QB70" s="36"/>
      <c r="QC70" s="36"/>
      <c r="QD70" s="36"/>
      <c r="QE70" s="36"/>
      <c r="QF70" s="36"/>
      <c r="QG70" s="36"/>
      <c r="QH70" s="36"/>
      <c r="QI70" s="36"/>
      <c r="QJ70" s="36"/>
      <c r="QK70" s="36"/>
      <c r="QL70" s="36"/>
      <c r="QM70" s="36"/>
      <c r="QN70" s="36"/>
      <c r="QO70" s="36"/>
      <c r="QP70" s="36"/>
      <c r="QQ70" s="36"/>
      <c r="QR70" s="36"/>
      <c r="QS70" s="36"/>
      <c r="QT70" s="36"/>
      <c r="QU70" s="36"/>
      <c r="QV70" s="36"/>
      <c r="QW70" s="36"/>
      <c r="QX70" s="36"/>
      <c r="QY70" s="36"/>
      <c r="QZ70" s="36"/>
      <c r="RA70" s="36"/>
      <c r="RB70" s="36"/>
      <c r="RC70" s="36"/>
      <c r="RD70" s="36"/>
      <c r="RE70" s="36"/>
      <c r="RF70" s="36"/>
      <c r="RG70" s="36"/>
      <c r="RH70" s="36"/>
      <c r="RI70" s="36"/>
      <c r="RJ70" s="36"/>
      <c r="RK70" s="36"/>
      <c r="RL70" s="36"/>
      <c r="RM70" s="36"/>
      <c r="RN70" s="36"/>
      <c r="RO70" s="36"/>
      <c r="RP70" s="36"/>
      <c r="RQ70" s="36"/>
      <c r="RR70" s="36"/>
      <c r="RS70" s="36"/>
      <c r="RT70" s="36"/>
      <c r="RU70" s="36"/>
      <c r="RV70" s="36"/>
      <c r="RW70" s="36"/>
      <c r="RX70" s="36"/>
      <c r="RY70" s="36"/>
      <c r="RZ70" s="36"/>
      <c r="SA70" s="36"/>
      <c r="SB70" s="36"/>
      <c r="SC70" s="36"/>
      <c r="SD70" s="36"/>
      <c r="SE70" s="36"/>
      <c r="SF70" s="36"/>
      <c r="SG70" s="36"/>
      <c r="SH70" s="36"/>
      <c r="SI70" s="36"/>
      <c r="SJ70" s="36"/>
      <c r="SK70" s="36"/>
      <c r="SL70" s="36"/>
      <c r="SM70" s="36"/>
      <c r="SN70" s="36"/>
      <c r="SO70" s="36"/>
      <c r="SP70" s="36"/>
      <c r="SQ70" s="36"/>
      <c r="SR70" s="36"/>
      <c r="SS70" s="36"/>
      <c r="ST70" s="36"/>
      <c r="SU70" s="36"/>
      <c r="SV70" s="36"/>
      <c r="SW70" s="36"/>
      <c r="SX70" s="36"/>
      <c r="SY70" s="36"/>
      <c r="SZ70" s="36"/>
      <c r="TA70" s="36"/>
      <c r="TB70" s="36"/>
      <c r="TC70" s="36"/>
      <c r="TD70" s="36"/>
      <c r="TE70" s="36"/>
      <c r="TF70" s="36"/>
      <c r="TG70" s="36"/>
      <c r="TH70" s="36"/>
      <c r="TI70" s="36"/>
      <c r="TJ70" s="36"/>
      <c r="TK70" s="36"/>
      <c r="TL70" s="36"/>
      <c r="TM70" s="36"/>
      <c r="TN70" s="36"/>
      <c r="TO70" s="36"/>
      <c r="TP70" s="36"/>
      <c r="TQ70" s="36"/>
      <c r="TR70" s="36"/>
      <c r="TS70" s="36"/>
      <c r="TT70" s="36"/>
      <c r="TU70" s="36"/>
      <c r="TV70" s="36"/>
      <c r="TW70" s="36"/>
      <c r="TX70" s="36"/>
      <c r="TY70" s="36"/>
      <c r="TZ70" s="36"/>
      <c r="UA70" s="36"/>
      <c r="UB70" s="36"/>
      <c r="UC70" s="36"/>
      <c r="UD70" s="36"/>
      <c r="UE70" s="36"/>
      <c r="UF70" s="36"/>
      <c r="UG70" s="36"/>
      <c r="UH70" s="36"/>
      <c r="UI70" s="36"/>
      <c r="UJ70" s="36"/>
      <c r="UK70" s="36"/>
      <c r="UL70" s="36"/>
      <c r="UM70" s="36"/>
      <c r="UN70" s="36"/>
      <c r="UO70" s="36"/>
      <c r="UP70" s="36"/>
      <c r="UQ70" s="36"/>
      <c r="UR70" s="36"/>
      <c r="US70" s="36"/>
      <c r="UT70" s="36"/>
      <c r="UU70" s="36"/>
      <c r="UV70" s="36"/>
      <c r="UW70" s="36"/>
      <c r="UX70" s="36"/>
      <c r="UY70" s="36"/>
      <c r="UZ70" s="36"/>
      <c r="VA70" s="36"/>
      <c r="VB70" s="36"/>
      <c r="VC70" s="36"/>
      <c r="VD70" s="36"/>
      <c r="VE70" s="36"/>
      <c r="VF70" s="36"/>
      <c r="VG70" s="36"/>
      <c r="VH70" s="36"/>
      <c r="VI70" s="36"/>
      <c r="VJ70" s="36"/>
      <c r="VK70" s="36"/>
      <c r="VL70" s="36"/>
      <c r="VM70" s="36"/>
      <c r="VN70" s="36"/>
      <c r="VO70" s="36"/>
      <c r="VP70" s="36"/>
      <c r="VQ70" s="36"/>
      <c r="VR70" s="36"/>
      <c r="VS70" s="36"/>
      <c r="VT70" s="36"/>
      <c r="VU70" s="36"/>
      <c r="VV70" s="36"/>
      <c r="VW70" s="36"/>
      <c r="VX70" s="36"/>
      <c r="VY70" s="36"/>
      <c r="VZ70" s="36"/>
      <c r="WA70" s="36"/>
      <c r="WB70" s="36"/>
      <c r="WC70" s="36"/>
      <c r="WD70" s="36"/>
      <c r="WE70" s="36"/>
      <c r="WF70" s="36"/>
      <c r="WG70" s="36"/>
      <c r="WH70" s="36"/>
      <c r="WI70" s="36"/>
      <c r="WJ70" s="36"/>
      <c r="WK70" s="36"/>
      <c r="WL70" s="36"/>
      <c r="WM70" s="36"/>
      <c r="WN70" s="36"/>
      <c r="WO70" s="36"/>
      <c r="WP70" s="36"/>
      <c r="WQ70" s="36"/>
      <c r="WR70" s="36"/>
      <c r="WS70" s="36"/>
      <c r="WT70" s="36"/>
      <c r="WU70" s="36"/>
      <c r="WV70" s="36"/>
      <c r="WW70" s="36"/>
      <c r="WX70" s="36"/>
      <c r="WY70" s="36"/>
      <c r="WZ70" s="36"/>
      <c r="XA70" s="36"/>
      <c r="XB70" s="36"/>
      <c r="XC70" s="36"/>
      <c r="XD70" s="36"/>
      <c r="XE70" s="36"/>
      <c r="XF70" s="36"/>
      <c r="XG70" s="36"/>
      <c r="XH70" s="36"/>
      <c r="XI70" s="36"/>
      <c r="XJ70" s="36"/>
      <c r="XK70" s="36"/>
      <c r="XL70" s="36"/>
      <c r="XM70" s="36"/>
      <c r="XN70" s="36"/>
      <c r="XO70" s="36"/>
      <c r="XP70" s="36"/>
      <c r="XQ70" s="36"/>
      <c r="XR70" s="36"/>
      <c r="XS70" s="36"/>
      <c r="XT70" s="36"/>
      <c r="XU70" s="36"/>
      <c r="XV70" s="36"/>
      <c r="XW70" s="36"/>
      <c r="XX70" s="36"/>
      <c r="XY70" s="36"/>
      <c r="XZ70" s="36"/>
      <c r="YA70" s="36"/>
      <c r="YB70" s="36"/>
      <c r="YC70" s="36"/>
      <c r="YD70" s="36"/>
      <c r="YE70" s="36"/>
      <c r="YF70" s="36"/>
      <c r="YG70" s="36"/>
      <c r="YH70" s="36"/>
      <c r="YI70" s="36"/>
      <c r="YJ70" s="36"/>
      <c r="YK70" s="36"/>
      <c r="YL70" s="36"/>
      <c r="YM70" s="36"/>
      <c r="YN70" s="36"/>
      <c r="YO70" s="36"/>
      <c r="YP70" s="36"/>
      <c r="YQ70" s="36"/>
      <c r="YR70" s="36"/>
      <c r="YS70" s="36"/>
      <c r="YT70" s="36"/>
      <c r="YU70" s="36"/>
      <c r="YV70" s="36"/>
      <c r="YW70" s="36"/>
      <c r="YX70" s="36"/>
      <c r="YY70" s="36"/>
      <c r="YZ70" s="36"/>
      <c r="ZA70" s="36"/>
      <c r="ZB70" s="36"/>
      <c r="ZC70" s="36"/>
      <c r="ZD70" s="36"/>
      <c r="ZE70" s="36"/>
      <c r="ZF70" s="36"/>
      <c r="ZG70" s="36"/>
      <c r="ZH70" s="36"/>
      <c r="ZI70" s="36"/>
      <c r="ZJ70" s="36"/>
      <c r="ZK70" s="36"/>
      <c r="ZL70" s="36"/>
      <c r="ZM70" s="36"/>
      <c r="ZN70" s="36"/>
      <c r="ZO70" s="36"/>
      <c r="ZP70" s="36"/>
      <c r="ZQ70" s="36"/>
      <c r="ZR70" s="36"/>
      <c r="ZS70" s="36"/>
      <c r="ZT70" s="36"/>
      <c r="ZU70" s="36"/>
      <c r="ZV70" s="36"/>
      <c r="ZW70" s="36"/>
      <c r="ZX70" s="36"/>
      <c r="ZY70" s="36"/>
      <c r="ZZ70" s="36"/>
      <c r="AAA70" s="36"/>
      <c r="AAB70" s="36"/>
      <c r="AAC70" s="36"/>
      <c r="AAD70" s="36"/>
      <c r="AAE70" s="36"/>
      <c r="AAF70" s="36"/>
      <c r="AAG70" s="36"/>
      <c r="AAH70" s="36"/>
      <c r="AAI70" s="36"/>
      <c r="AAJ70" s="36"/>
      <c r="AAK70" s="36"/>
      <c r="AAL70" s="36"/>
      <c r="AAM70" s="36"/>
      <c r="AAN70" s="36"/>
      <c r="AAO70" s="36"/>
      <c r="AAP70" s="36"/>
      <c r="AAQ70" s="36"/>
      <c r="AAR70" s="36"/>
      <c r="AAS70" s="36"/>
      <c r="AAT70" s="36"/>
      <c r="AAU70" s="36"/>
      <c r="AAV70" s="36"/>
      <c r="AAW70" s="36"/>
      <c r="AAX70" s="36"/>
      <c r="AAY70" s="36"/>
      <c r="AAZ70" s="36"/>
      <c r="ABA70" s="36"/>
      <c r="ABB70" s="36"/>
      <c r="ABC70" s="36"/>
      <c r="ABD70" s="36"/>
      <c r="ABE70" s="36"/>
      <c r="ABF70" s="36"/>
      <c r="ABG70" s="36"/>
      <c r="ABH70" s="36"/>
      <c r="ABI70" s="36"/>
      <c r="ABJ70" s="36"/>
      <c r="ABK70" s="36"/>
      <c r="ABL70" s="36"/>
      <c r="ABM70" s="36"/>
      <c r="ABN70" s="36"/>
      <c r="ABO70" s="36"/>
      <c r="ABP70" s="36"/>
      <c r="ABQ70" s="36"/>
      <c r="ABR70" s="36"/>
      <c r="ABS70" s="36"/>
      <c r="ABT70" s="36"/>
      <c r="ABU70" s="36"/>
      <c r="ABV70" s="36"/>
      <c r="ABW70" s="36"/>
      <c r="ABX70" s="36"/>
      <c r="ABY70" s="36"/>
      <c r="ABZ70" s="36"/>
      <c r="ACA70" s="36"/>
      <c r="ACB70" s="36"/>
      <c r="ACC70" s="36"/>
      <c r="ACD70" s="36"/>
      <c r="ACE70" s="36"/>
      <c r="ACF70" s="36"/>
      <c r="ACG70" s="36"/>
      <c r="ACH70" s="36"/>
      <c r="ACI70" s="36"/>
      <c r="ACJ70" s="36"/>
      <c r="ACK70" s="36"/>
      <c r="ACL70" s="36"/>
      <c r="ACM70" s="36"/>
      <c r="ACN70" s="36"/>
      <c r="ACO70" s="36"/>
      <c r="ACP70" s="36"/>
      <c r="ACQ70" s="36"/>
      <c r="ACR70" s="36"/>
      <c r="ACS70" s="36"/>
      <c r="ACT70" s="36"/>
      <c r="ACU70" s="36"/>
      <c r="ACV70" s="36"/>
      <c r="ACW70" s="36"/>
      <c r="ACX70" s="36"/>
      <c r="ACY70" s="36"/>
      <c r="ACZ70" s="36"/>
      <c r="ADA70" s="36"/>
      <c r="ADB70" s="36"/>
      <c r="ADC70" s="36"/>
      <c r="ADD70" s="36"/>
      <c r="ADE70" s="36"/>
      <c r="ADF70" s="36"/>
      <c r="ADG70" s="36"/>
      <c r="ADH70" s="36"/>
      <c r="ADI70" s="36"/>
      <c r="ADJ70" s="36"/>
      <c r="ADK70" s="36"/>
      <c r="ADL70" s="36"/>
      <c r="ADM70" s="36"/>
      <c r="ADN70" s="36"/>
      <c r="ADO70" s="36"/>
      <c r="ADP70" s="36"/>
      <c r="ADQ70" s="36"/>
      <c r="ADR70" s="36"/>
      <c r="ADS70" s="36"/>
      <c r="ADT70" s="36"/>
      <c r="ADU70" s="36"/>
      <c r="ADV70" s="36"/>
      <c r="ADW70" s="36"/>
      <c r="ADX70" s="36"/>
      <c r="ADY70" s="36"/>
      <c r="ADZ70" s="36"/>
      <c r="AEA70" s="36"/>
      <c r="AEB70" s="36"/>
      <c r="AEC70" s="36"/>
      <c r="AED70" s="36"/>
      <c r="AEE70" s="36"/>
      <c r="AEF70" s="36"/>
      <c r="AEG70" s="36"/>
      <c r="AEH70" s="36"/>
      <c r="AEI70" s="36"/>
      <c r="AEJ70" s="36"/>
      <c r="AEK70" s="36"/>
      <c r="AEL70" s="36"/>
      <c r="AEM70" s="36"/>
      <c r="AEN70" s="36"/>
      <c r="AEO70" s="36"/>
      <c r="AEP70" s="36"/>
      <c r="AEQ70" s="36"/>
      <c r="AER70" s="36"/>
      <c r="AES70" s="36"/>
      <c r="AET70" s="36"/>
      <c r="AEU70" s="36"/>
      <c r="AEV70" s="36"/>
      <c r="AEW70" s="36"/>
      <c r="AEX70" s="36"/>
      <c r="AEY70" s="36"/>
      <c r="AEZ70" s="36"/>
      <c r="AFA70" s="36"/>
      <c r="AFB70" s="36"/>
      <c r="AFC70" s="36"/>
      <c r="AFD70" s="36"/>
      <c r="AFE70" s="36"/>
      <c r="AFF70" s="36"/>
      <c r="AFG70" s="36"/>
      <c r="AFH70" s="36"/>
      <c r="AFI70" s="36"/>
      <c r="AFJ70" s="36"/>
      <c r="AFK70" s="36"/>
      <c r="AFL70" s="36"/>
      <c r="AFM70" s="36"/>
      <c r="AFN70" s="36"/>
      <c r="AFO70" s="36"/>
      <c r="AFP70" s="36"/>
      <c r="AFQ70" s="36"/>
      <c r="AFR70" s="36"/>
      <c r="AFS70" s="36"/>
      <c r="AFT70" s="36"/>
      <c r="AFU70" s="36"/>
      <c r="AFV70" s="36"/>
      <c r="AFW70" s="36"/>
      <c r="AFX70" s="36"/>
      <c r="AFY70" s="36"/>
      <c r="AFZ70" s="36"/>
      <c r="AGA70" s="36"/>
      <c r="AGB70" s="36"/>
      <c r="AGC70" s="36"/>
      <c r="AGD70" s="36"/>
      <c r="AGE70" s="36"/>
      <c r="AGF70" s="36"/>
      <c r="AGG70" s="36"/>
      <c r="AGH70" s="36"/>
      <c r="AGI70" s="36"/>
      <c r="AGJ70" s="36"/>
      <c r="AGK70" s="36"/>
      <c r="AGL70" s="36"/>
      <c r="AGM70" s="36"/>
      <c r="AGN70" s="36"/>
      <c r="AGO70" s="36"/>
      <c r="AGP70" s="36"/>
      <c r="AGQ70" s="36"/>
      <c r="AGR70" s="36"/>
      <c r="AGS70" s="36"/>
      <c r="AGT70" s="36"/>
      <c r="AGU70" s="36"/>
      <c r="AGV70" s="36"/>
      <c r="AGW70" s="36"/>
      <c r="AGX70" s="36"/>
      <c r="AGY70" s="36"/>
      <c r="AGZ70" s="36"/>
      <c r="AHA70" s="36"/>
      <c r="AHB70" s="36"/>
      <c r="AHC70" s="36"/>
      <c r="AHD70" s="36"/>
      <c r="AHE70" s="36"/>
      <c r="AHF70" s="36"/>
      <c r="AHG70" s="36"/>
      <c r="AHH70" s="36"/>
      <c r="AHI70" s="36"/>
      <c r="AHJ70" s="36"/>
      <c r="AHK70" s="36"/>
      <c r="AHL70" s="36"/>
      <c r="AHM70" s="36"/>
      <c r="AHN70" s="36"/>
      <c r="AHO70" s="36"/>
      <c r="AHP70" s="36"/>
      <c r="AHQ70" s="36"/>
      <c r="AHR70" s="36"/>
      <c r="AHS70" s="36"/>
      <c r="AHT70" s="36"/>
      <c r="AHU70" s="36"/>
      <c r="AHV70" s="36"/>
      <c r="AHW70" s="36"/>
      <c r="AHX70" s="36"/>
      <c r="AHY70" s="36"/>
      <c r="AHZ70" s="36"/>
      <c r="AIA70" s="36"/>
      <c r="AIB70" s="36"/>
      <c r="AIC70" s="36"/>
      <c r="AID70" s="36"/>
      <c r="AIE70" s="36"/>
      <c r="AIF70" s="36"/>
      <c r="AIG70" s="36"/>
      <c r="AIH70" s="36"/>
      <c r="AII70" s="36"/>
      <c r="AIJ70" s="36"/>
      <c r="AIK70" s="36"/>
      <c r="AIL70" s="36"/>
      <c r="AIM70" s="36"/>
      <c r="AIN70" s="36"/>
      <c r="AIO70" s="36"/>
      <c r="AIP70" s="36"/>
      <c r="AIQ70" s="36"/>
      <c r="AIR70" s="36"/>
      <c r="AIS70" s="36"/>
      <c r="AIT70" s="36"/>
      <c r="AIU70" s="36"/>
      <c r="AIV70" s="36"/>
      <c r="AIW70" s="36"/>
      <c r="AIX70" s="36"/>
      <c r="AIY70" s="36"/>
      <c r="AIZ70" s="36"/>
      <c r="AJA70" s="36"/>
      <c r="AJB70" s="36"/>
      <c r="AJC70" s="36"/>
      <c r="AJD70" s="36"/>
      <c r="AJE70" s="36"/>
      <c r="AJF70" s="36"/>
      <c r="AJG70" s="36"/>
      <c r="AJH70" s="36"/>
      <c r="AJI70" s="36"/>
      <c r="AJJ70" s="36"/>
      <c r="AJK70" s="36"/>
      <c r="AJL70" s="36"/>
      <c r="AJM70" s="36"/>
      <c r="AJN70" s="36"/>
      <c r="AJO70" s="36"/>
      <c r="AJP70" s="36"/>
      <c r="AJQ70" s="36"/>
      <c r="AJR70" s="36"/>
      <c r="AJS70" s="36"/>
      <c r="AJT70" s="36"/>
      <c r="AJU70" s="36"/>
      <c r="AJV70" s="36"/>
      <c r="AJW70" s="36"/>
      <c r="AJX70" s="36"/>
      <c r="AJY70" s="36"/>
      <c r="AJZ70" s="36"/>
      <c r="AKA70" s="36"/>
      <c r="AKB70" s="36"/>
      <c r="AKC70" s="36"/>
      <c r="AKD70" s="36"/>
      <c r="AKE70" s="36"/>
      <c r="AKF70" s="36"/>
      <c r="AKG70" s="36"/>
      <c r="AKH70" s="36"/>
      <c r="AKI70" s="36"/>
      <c r="AKJ70" s="36"/>
      <c r="AKK70" s="36"/>
      <c r="AKL70" s="36"/>
      <c r="AKM70" s="36"/>
      <c r="AKN70" s="36"/>
      <c r="AKO70" s="36"/>
      <c r="AKP70" s="36"/>
      <c r="AKQ70" s="36"/>
      <c r="AKR70" s="36"/>
      <c r="AKS70" s="36"/>
      <c r="AKT70" s="36"/>
      <c r="AKU70" s="36"/>
      <c r="AKV70" s="36"/>
      <c r="AKW70" s="36"/>
      <c r="AKX70" s="36"/>
      <c r="AKY70" s="36"/>
      <c r="AKZ70" s="36"/>
      <c r="ALA70" s="36"/>
      <c r="ALB70" s="36"/>
      <c r="ALC70" s="36"/>
      <c r="ALD70" s="36"/>
      <c r="ALE70" s="36"/>
      <c r="ALF70" s="36"/>
      <c r="ALG70" s="36"/>
      <c r="ALH70" s="36"/>
      <c r="ALI70" s="36"/>
      <c r="ALJ70" s="36"/>
      <c r="ALK70" s="36"/>
      <c r="ALL70" s="36"/>
      <c r="ALM70" s="36"/>
      <c r="ALN70" s="36"/>
      <c r="ALO70" s="36"/>
      <c r="ALP70" s="36"/>
      <c r="ALQ70" s="36"/>
      <c r="ALR70" s="36"/>
      <c r="ALS70" s="36"/>
      <c r="ALT70" s="36"/>
      <c r="ALU70" s="36"/>
      <c r="ALV70" s="36"/>
      <c r="ALW70" s="36"/>
      <c r="ALX70" s="36"/>
      <c r="ALY70" s="36"/>
      <c r="ALZ70" s="36"/>
      <c r="AMA70" s="36"/>
      <c r="AMB70" s="36"/>
      <c r="AMC70" s="36"/>
      <c r="AMD70" s="36"/>
      <c r="AME70" s="36"/>
      <c r="AMF70" s="36"/>
      <c r="AMG70" s="36"/>
      <c r="AMH70" s="36"/>
      <c r="AMI70" s="36"/>
      <c r="AMJ70" s="36"/>
      <c r="AMK70" s="36"/>
    </row>
    <row r="71" spans="1:1025" ht="18.75" customHeight="1" x14ac:dyDescent="0.2">
      <c r="C71" s="3"/>
      <c r="D71" s="3"/>
      <c r="E71" s="3"/>
      <c r="F71" s="3"/>
      <c r="G71" s="3"/>
      <c r="H71" s="3"/>
      <c r="I71" s="3"/>
      <c r="J71" s="3"/>
    </row>
    <row r="72" spans="1:1025" ht="16.2" x14ac:dyDescent="0.2">
      <c r="A72" s="3"/>
      <c r="B72" s="3"/>
      <c r="C72" s="3"/>
      <c r="D72" s="3"/>
      <c r="E72" s="3"/>
      <c r="F72" s="3"/>
      <c r="G72" s="3"/>
      <c r="H72" s="3"/>
      <c r="I72" s="3"/>
      <c r="J72" s="3"/>
    </row>
    <row r="73" spans="1:1025" ht="16.2" x14ac:dyDescent="0.2">
      <c r="A73" s="3"/>
      <c r="B73" s="3"/>
      <c r="C73" s="3"/>
      <c r="D73" s="3"/>
      <c r="E73" s="3"/>
      <c r="F73" s="3"/>
      <c r="G73" s="3"/>
      <c r="H73" s="3"/>
      <c r="I73" s="3"/>
      <c r="J73" s="3"/>
    </row>
  </sheetData>
  <mergeCells count="76">
    <mergeCell ref="H60:I60"/>
    <mergeCell ref="F61:G61"/>
    <mergeCell ref="F62:G62"/>
    <mergeCell ref="H64:I64"/>
    <mergeCell ref="C57:E57"/>
    <mergeCell ref="H57:H58"/>
    <mergeCell ref="I57:J58"/>
    <mergeCell ref="C58:E58"/>
    <mergeCell ref="C59:E59"/>
    <mergeCell ref="H53:H54"/>
    <mergeCell ref="I53:J54"/>
    <mergeCell ref="C55:E55"/>
    <mergeCell ref="I55:J55"/>
    <mergeCell ref="C56:E56"/>
    <mergeCell ref="I56:J56"/>
    <mergeCell ref="A53:A56"/>
    <mergeCell ref="B53:B56"/>
    <mergeCell ref="C53:E54"/>
    <mergeCell ref="F53:F54"/>
    <mergeCell ref="G53:G54"/>
    <mergeCell ref="F50:G50"/>
    <mergeCell ref="F51:G51"/>
    <mergeCell ref="J42:J43"/>
    <mergeCell ref="F32:H32"/>
    <mergeCell ref="F33:H33"/>
    <mergeCell ref="H39:H40"/>
    <mergeCell ref="I39:J40"/>
    <mergeCell ref="H42:H43"/>
    <mergeCell ref="I42:I43"/>
    <mergeCell ref="E34:I34"/>
    <mergeCell ref="C41:E41"/>
    <mergeCell ref="H49:I49"/>
    <mergeCell ref="A22:A25"/>
    <mergeCell ref="B22:B25"/>
    <mergeCell ref="C22:E22"/>
    <mergeCell ref="F22:F23"/>
    <mergeCell ref="G22:G23"/>
    <mergeCell ref="H22:H23"/>
    <mergeCell ref="I22:I23"/>
    <mergeCell ref="A42:A45"/>
    <mergeCell ref="B42:B45"/>
    <mergeCell ref="C42:E42"/>
    <mergeCell ref="F42:F43"/>
    <mergeCell ref="G42:G43"/>
    <mergeCell ref="C37:E37"/>
    <mergeCell ref="C35:E36"/>
    <mergeCell ref="J22:J23"/>
    <mergeCell ref="H29:I29"/>
    <mergeCell ref="A14:A17"/>
    <mergeCell ref="C39:E39"/>
    <mergeCell ref="C40:E40"/>
    <mergeCell ref="I35:J36"/>
    <mergeCell ref="I37:J37"/>
    <mergeCell ref="I38:J38"/>
    <mergeCell ref="C38:E38"/>
    <mergeCell ref="A35:A38"/>
    <mergeCell ref="B35:B38"/>
    <mergeCell ref="F35:F36"/>
    <mergeCell ref="G35:G36"/>
    <mergeCell ref="H35:H36"/>
    <mergeCell ref="A2:J2"/>
    <mergeCell ref="C14:E14"/>
    <mergeCell ref="F14:F15"/>
    <mergeCell ref="G14:G15"/>
    <mergeCell ref="I14:I15"/>
    <mergeCell ref="J14:J15"/>
    <mergeCell ref="F10:G10"/>
    <mergeCell ref="B14:B17"/>
    <mergeCell ref="H14:H15"/>
    <mergeCell ref="H4:I4"/>
    <mergeCell ref="H5:I5"/>
    <mergeCell ref="H6:I6"/>
    <mergeCell ref="H10:I10"/>
    <mergeCell ref="H9:J9"/>
    <mergeCell ref="H7:I7"/>
    <mergeCell ref="H8:I8"/>
  </mergeCells>
  <phoneticPr fontId="1"/>
  <conditionalFormatting sqref="H10:I10">
    <cfRule type="containsErrors" priority="1">
      <formula>ISERROR(H10)</formula>
    </cfRule>
  </conditionalFormatting>
  <dataValidations count="1">
    <dataValidation type="list" allowBlank="1" showInputMessage="1" showErrorMessage="1" sqref="J6:J8" xr:uid="{2837374B-A8AE-4D67-8A8C-8B41CF0BD69B}">
      <formula1>$P$4:$P$5</formula1>
    </dataValidation>
  </dataValidations>
  <pageMargins left="0.51181102362204722" right="0.51181102362204722" top="0.55118110236220474" bottom="0.55118110236220474" header="0.31496062992125984" footer="0.31496062992125984"/>
  <pageSetup paperSize="9" scale="71" orientation="landscape" r:id="rId1"/>
  <rowBreaks count="2" manualBreakCount="2">
    <brk id="30" max="9" man="1"/>
    <brk id="51" max="9" man="1"/>
  </rowBreaks>
  <colBreaks count="1" manualBreakCount="1">
    <brk id="11"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29BABE64-C6B9-4078-A2D0-652813348533}">
          <x14:formula1>
            <xm:f>データ!$C$2:$C$5</xm:f>
          </x14:formula1>
          <xm:sqref>H8:I8</xm:sqref>
        </x14:dataValidation>
        <x14:dataValidation type="list" allowBlank="1" showInputMessage="1" showErrorMessage="1" xr:uid="{07DD25A3-6509-4AE3-8C9B-99BD6E558F15}">
          <x14:formula1>
            <xm:f>データ!$B$2:$B$41</xm:f>
          </x14:formula1>
          <xm:sqref>H6:I6</xm:sqref>
        </x14:dataValidation>
        <x14:dataValidation type="list" allowBlank="1" showInputMessage="1" showErrorMessage="1" xr:uid="{7AF816AE-11D8-4FE8-A78F-43198A0023D9}">
          <x14:formula1>
            <xm:f>データ!$K$2:$K$3</xm:f>
          </x14:formula1>
          <xm:sqref>B18:B20</xm:sqref>
        </x14:dataValidation>
        <x14:dataValidation type="list" allowBlank="1" showInputMessage="1" showErrorMessage="1" xr:uid="{2C249C4E-DF31-4504-8E87-9BB0B3A17812}">
          <x14:formula1>
            <xm:f>データ!$K$9:$K$10</xm:f>
          </x14:formula1>
          <xm:sqref>F32</xm:sqref>
        </x14:dataValidation>
        <x14:dataValidation type="list" allowBlank="1" showInputMessage="1" showErrorMessage="1" xr:uid="{EE97E133-0B8E-48EC-A84A-6666BCC74300}">
          <x14:formula1>
            <xm:f>データ!$E$2:$E$3</xm:f>
          </x14:formula1>
          <xm:sqref>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52672-9471-4BAB-B732-A87FEFBF30B2}">
  <dimension ref="B1:Q41"/>
  <sheetViews>
    <sheetView topLeftCell="B1" workbookViewId="0">
      <selection activeCell="Q3" sqref="Q3"/>
    </sheetView>
  </sheetViews>
  <sheetFormatPr defaultRowHeight="13.2" x14ac:dyDescent="0.2"/>
  <cols>
    <col min="1" max="1" width="4.109375" customWidth="1"/>
    <col min="2" max="2" width="73.88671875" customWidth="1"/>
    <col min="15" max="15" width="33.5546875" customWidth="1"/>
    <col min="16" max="16" width="25.44140625" customWidth="1"/>
  </cols>
  <sheetData>
    <row r="1" spans="2:17" ht="13.8" thickBot="1" x14ac:dyDescent="0.25"/>
    <row r="2" spans="2:17" ht="13.8" thickBot="1" x14ac:dyDescent="0.25">
      <c r="B2" t="s">
        <v>28</v>
      </c>
      <c r="C2" t="s">
        <v>69</v>
      </c>
      <c r="E2" t="s">
        <v>73</v>
      </c>
      <c r="K2" t="s">
        <v>75</v>
      </c>
      <c r="P2" s="1" t="str">
        <f>IF(ISNUMBER(MATCH(補助金所要額調書!H6,B2:B23,0)),K6,IF(ISNUMBER(MATCH(補助金所要額調書!H6,B24:B41,0)),K5,""))</f>
        <v/>
      </c>
      <c r="Q2" s="1" t="b">
        <f>IF(P2=$K$5,10,IF(P2=$K$6,20))</f>
        <v>0</v>
      </c>
    </row>
    <row r="3" spans="2:17" x14ac:dyDescent="0.2">
      <c r="B3" t="s">
        <v>29</v>
      </c>
      <c r="C3" t="s">
        <v>70</v>
      </c>
      <c r="K3" t="s">
        <v>76</v>
      </c>
      <c r="P3" s="21"/>
    </row>
    <row r="4" spans="2:17" x14ac:dyDescent="0.2">
      <c r="B4" t="s">
        <v>30</v>
      </c>
      <c r="C4" t="s">
        <v>71</v>
      </c>
      <c r="P4" s="21"/>
    </row>
    <row r="5" spans="2:17" x14ac:dyDescent="0.2">
      <c r="B5" t="s">
        <v>31</v>
      </c>
      <c r="C5" t="s">
        <v>72</v>
      </c>
      <c r="K5" t="s">
        <v>1</v>
      </c>
      <c r="P5" s="21"/>
    </row>
    <row r="6" spans="2:17" x14ac:dyDescent="0.2">
      <c r="B6" t="s">
        <v>32</v>
      </c>
      <c r="K6" t="s">
        <v>3</v>
      </c>
      <c r="P6" s="21"/>
    </row>
    <row r="7" spans="2:17" x14ac:dyDescent="0.2">
      <c r="B7" t="s">
        <v>33</v>
      </c>
      <c r="P7" s="21"/>
    </row>
    <row r="8" spans="2:17" x14ac:dyDescent="0.2">
      <c r="B8" t="s">
        <v>34</v>
      </c>
      <c r="P8" s="21"/>
    </row>
    <row r="9" spans="2:17" x14ac:dyDescent="0.2">
      <c r="B9" t="s">
        <v>35</v>
      </c>
      <c r="K9" t="s">
        <v>80</v>
      </c>
      <c r="P9" s="21"/>
    </row>
    <row r="10" spans="2:17" x14ac:dyDescent="0.2">
      <c r="B10" t="s">
        <v>54</v>
      </c>
      <c r="K10" t="s">
        <v>81</v>
      </c>
      <c r="P10" s="21"/>
    </row>
    <row r="11" spans="2:17" x14ac:dyDescent="0.2">
      <c r="B11" t="s">
        <v>55</v>
      </c>
      <c r="P11" s="21"/>
    </row>
    <row r="12" spans="2:17" x14ac:dyDescent="0.2">
      <c r="B12" t="s">
        <v>56</v>
      </c>
      <c r="K12" t="str">
        <f>補助金所要額調書!F32&amp;補助金所要額調書!H8</f>
        <v/>
      </c>
      <c r="O12" t="str">
        <f>K9&amp;C2</f>
        <v>（１）職員数に応じた変動契約1～10名</v>
      </c>
      <c r="P12" s="21"/>
    </row>
    <row r="13" spans="2:17" x14ac:dyDescent="0.2">
      <c r="B13" t="s">
        <v>36</v>
      </c>
      <c r="O13" t="str">
        <f>K9&amp;C3</f>
        <v>（１）職員数に応じた変動契約11～20名</v>
      </c>
      <c r="P13" s="21"/>
    </row>
    <row r="14" spans="2:17" x14ac:dyDescent="0.2">
      <c r="B14" t="s">
        <v>37</v>
      </c>
      <c r="O14" t="str">
        <f>K9&amp;C4</f>
        <v>（１）職員数に応じた変動契約21～30名</v>
      </c>
      <c r="P14" s="21"/>
    </row>
    <row r="15" spans="2:17" x14ac:dyDescent="0.2">
      <c r="B15" t="s">
        <v>38</v>
      </c>
      <c r="O15" t="str">
        <f>K9&amp;C5</f>
        <v>（１）職員数に応じた変動契約31名～</v>
      </c>
      <c r="P15" s="21"/>
    </row>
    <row r="16" spans="2:17" x14ac:dyDescent="0.2">
      <c r="B16" t="s">
        <v>39</v>
      </c>
      <c r="P16" s="21"/>
    </row>
    <row r="17" spans="2:16" x14ac:dyDescent="0.2">
      <c r="B17" t="s">
        <v>40</v>
      </c>
      <c r="P17" s="21"/>
    </row>
    <row r="18" spans="2:16" x14ac:dyDescent="0.2">
      <c r="B18" t="s">
        <v>62</v>
      </c>
      <c r="P18" s="21"/>
    </row>
    <row r="19" spans="2:16" x14ac:dyDescent="0.2">
      <c r="B19" t="s">
        <v>63</v>
      </c>
      <c r="P19" s="21"/>
    </row>
    <row r="20" spans="2:16" x14ac:dyDescent="0.2">
      <c r="B20" t="s">
        <v>64</v>
      </c>
      <c r="P20" s="21"/>
    </row>
    <row r="21" spans="2:16" x14ac:dyDescent="0.2">
      <c r="B21" t="s">
        <v>65</v>
      </c>
      <c r="P21" s="21"/>
    </row>
    <row r="22" spans="2:16" x14ac:dyDescent="0.2">
      <c r="B22" t="s">
        <v>66</v>
      </c>
      <c r="P22" s="21"/>
    </row>
    <row r="23" spans="2:16" x14ac:dyDescent="0.2">
      <c r="B23" t="s">
        <v>67</v>
      </c>
      <c r="P23" s="21"/>
    </row>
    <row r="24" spans="2:16" x14ac:dyDescent="0.2">
      <c r="B24" t="s">
        <v>41</v>
      </c>
    </row>
    <row r="25" spans="2:16" x14ac:dyDescent="0.2">
      <c r="B25" t="s">
        <v>42</v>
      </c>
    </row>
    <row r="26" spans="2:16" x14ac:dyDescent="0.2">
      <c r="B26" t="s">
        <v>43</v>
      </c>
    </row>
    <row r="27" spans="2:16" x14ac:dyDescent="0.2">
      <c r="B27" t="s">
        <v>44</v>
      </c>
    </row>
    <row r="28" spans="2:16" x14ac:dyDescent="0.2">
      <c r="B28" t="s">
        <v>45</v>
      </c>
    </row>
    <row r="29" spans="2:16" x14ac:dyDescent="0.2">
      <c r="B29" t="s">
        <v>46</v>
      </c>
    </row>
    <row r="30" spans="2:16" x14ac:dyDescent="0.2">
      <c r="B30" t="s">
        <v>47</v>
      </c>
    </row>
    <row r="31" spans="2:16" x14ac:dyDescent="0.2">
      <c r="B31" t="s">
        <v>48</v>
      </c>
    </row>
    <row r="32" spans="2:16" x14ac:dyDescent="0.2">
      <c r="B32" t="s">
        <v>49</v>
      </c>
    </row>
    <row r="33" spans="2:2" x14ac:dyDescent="0.2">
      <c r="B33" t="s">
        <v>50</v>
      </c>
    </row>
    <row r="34" spans="2:2" x14ac:dyDescent="0.2">
      <c r="B34" t="s">
        <v>51</v>
      </c>
    </row>
    <row r="35" spans="2:2" x14ac:dyDescent="0.2">
      <c r="B35" t="s">
        <v>52</v>
      </c>
    </row>
    <row r="36" spans="2:2" x14ac:dyDescent="0.2">
      <c r="B36" t="s">
        <v>53</v>
      </c>
    </row>
    <row r="37" spans="2:2" x14ac:dyDescent="0.2">
      <c r="B37" t="s">
        <v>57</v>
      </c>
    </row>
    <row r="38" spans="2:2" x14ac:dyDescent="0.2">
      <c r="B38" t="s">
        <v>58</v>
      </c>
    </row>
    <row r="39" spans="2:2" x14ac:dyDescent="0.2">
      <c r="B39" t="s">
        <v>59</v>
      </c>
    </row>
    <row r="40" spans="2:2" x14ac:dyDescent="0.2">
      <c r="B40" t="s">
        <v>60</v>
      </c>
    </row>
    <row r="41" spans="2:2" x14ac:dyDescent="0.2">
      <c r="B41" t="s">
        <v>61</v>
      </c>
    </row>
  </sheetData>
  <sheetProtection algorithmName="SHA-512" hashValue="g/RQpAOPThvdjJVTkaYWIb5ytRH4UzWdffq+63YTAcxc4PNXfc/2Sabh0DV8draHpWvK+sk+DGPfzo1bcgtb7A==" saltValue="awqdDqYXDf13tXU/GZ9ZNg==" spinCount="100000" sheet="1" objects="1" scenario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0ABA4F1B5428A45BA756470C4A01D69" ma:contentTypeVersion="19" ma:contentTypeDescription="新しいドキュメントを作成します。" ma:contentTypeScope="" ma:versionID="d757db395158d39461df7f238f491744">
  <xsd:schema xmlns:xsd="http://www.w3.org/2001/XMLSchema" xmlns:xs="http://www.w3.org/2001/XMLSchema" xmlns:p="http://schemas.microsoft.com/office/2006/metadata/properties" xmlns:ns3="caaac1a8-278e-4f0b-b907-c321bbf0f875" xmlns:ns4="ebc35bfd-7794-4c8c-b846-d4ae8f13a481" targetNamespace="http://schemas.microsoft.com/office/2006/metadata/properties" ma:root="true" ma:fieldsID="a8da83240e147d43c49e5e12c39939eb" ns3:_="" ns4:_="">
    <xsd:import namespace="caaac1a8-278e-4f0b-b907-c321bbf0f875"/>
    <xsd:import namespace="ebc35bfd-7794-4c8c-b846-d4ae8f13a48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ServiceLocation" minOccurs="0"/>
                <xsd:element ref="ns4:MediaServiceAutoKeyPoints" minOccurs="0"/>
                <xsd:element ref="ns4:MediaServiceKeyPoints" minOccurs="0"/>
                <xsd:element ref="ns4:MediaLengthInSeconds" minOccurs="0"/>
                <xsd:element ref="ns4:_activity" minOccurs="0"/>
                <xsd:element ref="ns4:MediaServiceObjectDetectorVersions" minOccurs="0"/>
                <xsd:element ref="ns4:MediaServiceSystemTags" minOccurs="0"/>
                <xsd:element ref="ns4:MediaServiceSearchProperties" minOccurs="0"/>
                <xsd:element ref="ns4: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ac1a8-278e-4f0b-b907-c321bbf0f875"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35bfd-7794-4c8c-b846-d4ae8f13a48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ebc35bfd-7794-4c8c-b846-d4ae8f13a4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24F59E-E568-42D2-9B68-4277B59113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aac1a8-278e-4f0b-b907-c321bbf0f875"/>
    <ds:schemaRef ds:uri="ebc35bfd-7794-4c8c-b846-d4ae8f13a4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0A5CB2-8724-40F0-A6A0-24F226DDB58C}">
  <ds:schemaRefs>
    <ds:schemaRef ds:uri="http://purl.org/dc/terms/"/>
    <ds:schemaRef ds:uri="http://schemas.openxmlformats.org/package/2006/metadata/core-properties"/>
    <ds:schemaRef ds:uri="http://purl.org/dc/dcmitype/"/>
    <ds:schemaRef ds:uri="http://schemas.microsoft.com/office/infopath/2007/PartnerControls"/>
    <ds:schemaRef ds:uri="caaac1a8-278e-4f0b-b907-c321bbf0f875"/>
    <ds:schemaRef ds:uri="http://purl.org/dc/elements/1.1/"/>
    <ds:schemaRef ds:uri="http://schemas.microsoft.com/office/2006/documentManagement/types"/>
    <ds:schemaRef ds:uri="ebc35bfd-7794-4c8c-b846-d4ae8f13a48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A62EA77-0A44-42AF-A60E-C4CC4EB54D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vt:lpstr>
      <vt:lpstr>データ</vt:lpstr>
      <vt:lpstr>補助金所要額調書!Print_Area</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140261</dc:creator>
  <cp:keywords/>
  <dc:description/>
  <cp:lastModifiedBy>冨士 佳紀</cp:lastModifiedBy>
  <cp:revision/>
  <dcterms:created xsi:type="dcterms:W3CDTF">2018-05-22T07:05:49Z</dcterms:created>
  <dcterms:modified xsi:type="dcterms:W3CDTF">2025-05-30T05:55:43Z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0x01010060ABA4F1B5428A45BA756470C4A01D69</vt:lpwstr>
  </property>
</Properties>
</file>