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20115" windowHeight="7965"/>
  </bookViews>
  <sheets>
    <sheet name="第２表" sheetId="1" r:id="rId1"/>
    <sheet name="Sheet2" sheetId="2" r:id="rId2"/>
    <sheet name="Sheet3" sheetId="3" r:id="rId3"/>
  </sheets>
  <definedNames>
    <definedName name="_xlnm.Print_Area" localSheetId="0">第２表!$A$1:$AB$33</definedName>
    <definedName name="_xlnm.Print_Titles" localSheetId="0">第２表!$A:$A</definedName>
  </definedNames>
  <calcPr calcId="125725"/>
</workbook>
</file>

<file path=xl/calcChain.xml><?xml version="1.0" encoding="utf-8"?>
<calcChain xmlns="http://schemas.openxmlformats.org/spreadsheetml/2006/main">
  <c r="AB30" i="1"/>
  <c r="AA30"/>
  <c r="Z30"/>
  <c r="Y30"/>
  <c r="X30"/>
  <c r="W30"/>
  <c r="V30"/>
  <c r="U30" s="1"/>
  <c r="T30"/>
  <c r="S30"/>
  <c r="R30" s="1"/>
  <c r="Q30"/>
  <c r="P30"/>
  <c r="O30" s="1"/>
  <c r="X29"/>
  <c r="U29"/>
  <c r="R29"/>
  <c r="O29"/>
  <c r="X28"/>
  <c r="U28"/>
  <c r="R28"/>
  <c r="O28"/>
  <c r="X27"/>
  <c r="U27"/>
  <c r="R27"/>
  <c r="O27"/>
  <c r="AB26"/>
  <c r="AA26"/>
  <c r="Z26"/>
  <c r="Y26"/>
  <c r="X26"/>
  <c r="W26"/>
  <c r="V26"/>
  <c r="U26" s="1"/>
  <c r="T26"/>
  <c r="S26"/>
  <c r="R26"/>
  <c r="Q26"/>
  <c r="P26"/>
  <c r="O26" s="1"/>
  <c r="X25"/>
  <c r="U25"/>
  <c r="R25"/>
  <c r="O25"/>
  <c r="X24"/>
  <c r="U24"/>
  <c r="R24"/>
  <c r="O24"/>
  <c r="X23"/>
  <c r="U23"/>
  <c r="R23"/>
  <c r="O23"/>
  <c r="AB22"/>
  <c r="AA22"/>
  <c r="Z22"/>
  <c r="Y22"/>
  <c r="X22"/>
  <c r="W22"/>
  <c r="V22"/>
  <c r="U22" s="1"/>
  <c r="T22"/>
  <c r="S22"/>
  <c r="R22"/>
  <c r="Q22"/>
  <c r="P22"/>
  <c r="O22" s="1"/>
  <c r="X21"/>
  <c r="U21"/>
  <c r="R21"/>
  <c r="O21"/>
  <c r="X20"/>
  <c r="U20"/>
  <c r="R20"/>
  <c r="O20"/>
  <c r="X19"/>
  <c r="U19"/>
  <c r="R19"/>
  <c r="O19"/>
  <c r="X18"/>
  <c r="U18"/>
  <c r="R18"/>
  <c r="O18"/>
  <c r="X17"/>
  <c r="U17"/>
  <c r="R17"/>
  <c r="O17"/>
  <c r="AB16"/>
  <c r="AA16"/>
  <c r="Z16"/>
  <c r="Y16"/>
  <c r="X16"/>
  <c r="W16"/>
  <c r="V16"/>
  <c r="U16" s="1"/>
  <c r="T16"/>
  <c r="S16"/>
  <c r="R16"/>
  <c r="Q16"/>
  <c r="P16"/>
  <c r="O16" s="1"/>
  <c r="X15"/>
  <c r="U15"/>
  <c r="R15"/>
  <c r="O15"/>
  <c r="X14"/>
  <c r="U14"/>
  <c r="R14"/>
  <c r="O14"/>
  <c r="AB13"/>
  <c r="AA13"/>
  <c r="Z13"/>
  <c r="Y13"/>
  <c r="X13"/>
  <c r="W13"/>
  <c r="V13"/>
  <c r="U13" s="1"/>
  <c r="T13"/>
  <c r="S13"/>
  <c r="R13"/>
  <c r="Q13"/>
  <c r="P13"/>
  <c r="O13" s="1"/>
  <c r="X12"/>
  <c r="U12"/>
  <c r="R12"/>
  <c r="O12"/>
  <c r="X11"/>
  <c r="U11"/>
  <c r="R11"/>
  <c r="O11"/>
  <c r="AB10"/>
  <c r="AA10"/>
  <c r="Z10"/>
  <c r="Y10"/>
  <c r="X10"/>
  <c r="W10"/>
  <c r="V10"/>
  <c r="U10" s="1"/>
  <c r="T10"/>
  <c r="S10"/>
  <c r="R10"/>
  <c r="Q10"/>
  <c r="P10"/>
  <c r="O10" s="1"/>
  <c r="X9"/>
  <c r="U9"/>
  <c r="R9"/>
  <c r="O9"/>
  <c r="X8"/>
  <c r="U8"/>
  <c r="R8"/>
  <c r="O8"/>
  <c r="AB7"/>
  <c r="AA7"/>
  <c r="Z7"/>
  <c r="Y7"/>
  <c r="X7"/>
  <c r="W7"/>
  <c r="V7"/>
  <c r="U7" s="1"/>
  <c r="T7"/>
  <c r="S7"/>
  <c r="R7"/>
  <c r="Q7"/>
  <c r="P7"/>
  <c r="O7" s="1"/>
  <c r="AB6"/>
  <c r="AA6"/>
  <c r="Z6"/>
  <c r="Y6"/>
  <c r="X6"/>
  <c r="W6"/>
  <c r="V6"/>
  <c r="U6" s="1"/>
  <c r="T6"/>
  <c r="S6"/>
  <c r="R6"/>
  <c r="Q6"/>
  <c r="P6"/>
  <c r="O6" s="1"/>
  <c r="AB5"/>
  <c r="AA5"/>
  <c r="Z5"/>
  <c r="Y5"/>
  <c r="X5"/>
  <c r="W5"/>
  <c r="V5"/>
  <c r="U5" s="1"/>
  <c r="T5"/>
  <c r="S5"/>
  <c r="R5"/>
  <c r="Q5"/>
  <c r="P5"/>
  <c r="O5" s="1"/>
  <c r="N30"/>
  <c r="M30"/>
  <c r="L30"/>
  <c r="H30"/>
  <c r="G30"/>
  <c r="F30"/>
  <c r="E30"/>
  <c r="K30" s="1"/>
  <c r="D30"/>
  <c r="C30" s="1"/>
  <c r="B30"/>
  <c r="L29"/>
  <c r="K29"/>
  <c r="J29"/>
  <c r="I29"/>
  <c r="F29"/>
  <c r="C29"/>
  <c r="K28"/>
  <c r="J28"/>
  <c r="I28" s="1"/>
  <c r="F28"/>
  <c r="C28"/>
  <c r="L27"/>
  <c r="K27"/>
  <c r="J27"/>
  <c r="I27" s="1"/>
  <c r="F27"/>
  <c r="C27"/>
  <c r="N26"/>
  <c r="M26"/>
  <c r="L26"/>
  <c r="J26"/>
  <c r="H26"/>
  <c r="G26"/>
  <c r="F26"/>
  <c r="E26"/>
  <c r="D26"/>
  <c r="C26" s="1"/>
  <c r="B26"/>
  <c r="L25"/>
  <c r="K25"/>
  <c r="J25"/>
  <c r="I25"/>
  <c r="F25"/>
  <c r="C25"/>
  <c r="L24"/>
  <c r="K24"/>
  <c r="J24"/>
  <c r="I24"/>
  <c r="F24"/>
  <c r="C24"/>
  <c r="L23"/>
  <c r="K23"/>
  <c r="K26" s="1"/>
  <c r="J23"/>
  <c r="I23"/>
  <c r="F23"/>
  <c r="C23"/>
  <c r="N22"/>
  <c r="M22"/>
  <c r="L22" s="1"/>
  <c r="H22"/>
  <c r="G22"/>
  <c r="F22" s="1"/>
  <c r="E22"/>
  <c r="D22"/>
  <c r="C22"/>
  <c r="B22"/>
  <c r="L21"/>
  <c r="K21"/>
  <c r="J21"/>
  <c r="I21" s="1"/>
  <c r="F21"/>
  <c r="C21"/>
  <c r="L20"/>
  <c r="K20"/>
  <c r="J20"/>
  <c r="I20" s="1"/>
  <c r="F20"/>
  <c r="C20"/>
  <c r="L19"/>
  <c r="K19"/>
  <c r="J19"/>
  <c r="I19" s="1"/>
  <c r="F19"/>
  <c r="C19"/>
  <c r="L18"/>
  <c r="K18"/>
  <c r="J18"/>
  <c r="I18" s="1"/>
  <c r="F18"/>
  <c r="C18"/>
  <c r="L17"/>
  <c r="K17"/>
  <c r="K22" s="1"/>
  <c r="J17"/>
  <c r="J22" s="1"/>
  <c r="F17"/>
  <c r="C17"/>
  <c r="N16"/>
  <c r="M16"/>
  <c r="L16"/>
  <c r="J16"/>
  <c r="H16"/>
  <c r="G16"/>
  <c r="F16"/>
  <c r="E16"/>
  <c r="D16"/>
  <c r="C16" s="1"/>
  <c r="B16"/>
  <c r="L15"/>
  <c r="K15"/>
  <c r="J15"/>
  <c r="I15"/>
  <c r="F15"/>
  <c r="C15"/>
  <c r="L14"/>
  <c r="K14"/>
  <c r="K16" s="1"/>
  <c r="J14"/>
  <c r="I14"/>
  <c r="F14"/>
  <c r="C14"/>
  <c r="N13"/>
  <c r="M13"/>
  <c r="L13" s="1"/>
  <c r="K13"/>
  <c r="H13"/>
  <c r="G13"/>
  <c r="F13" s="1"/>
  <c r="E13"/>
  <c r="D13"/>
  <c r="C13"/>
  <c r="B13"/>
  <c r="L12"/>
  <c r="K12"/>
  <c r="J12"/>
  <c r="I12" s="1"/>
  <c r="F12"/>
  <c r="C12"/>
  <c r="L11"/>
  <c r="K11"/>
  <c r="J11"/>
  <c r="J13" s="1"/>
  <c r="F11"/>
  <c r="C11"/>
  <c r="N10"/>
  <c r="M10"/>
  <c r="L10"/>
  <c r="J10"/>
  <c r="H10"/>
  <c r="G10"/>
  <c r="F10"/>
  <c r="E10"/>
  <c r="D10"/>
  <c r="C10" s="1"/>
  <c r="B10"/>
  <c r="L9"/>
  <c r="K9"/>
  <c r="J9"/>
  <c r="I9"/>
  <c r="F9"/>
  <c r="C9"/>
  <c r="L8"/>
  <c r="K8"/>
  <c r="K10" s="1"/>
  <c r="K5" s="1"/>
  <c r="J8"/>
  <c r="I8"/>
  <c r="F8"/>
  <c r="C8"/>
  <c r="N7"/>
  <c r="M7"/>
  <c r="L7" s="1"/>
  <c r="K7"/>
  <c r="J7"/>
  <c r="I7"/>
  <c r="H7"/>
  <c r="G7"/>
  <c r="F7" s="1"/>
  <c r="E7"/>
  <c r="D7"/>
  <c r="C7"/>
  <c r="B7"/>
  <c r="N6"/>
  <c r="M6"/>
  <c r="L6"/>
  <c r="K6"/>
  <c r="J6"/>
  <c r="I6" s="1"/>
  <c r="H6"/>
  <c r="G6"/>
  <c r="F6"/>
  <c r="E6"/>
  <c r="D6"/>
  <c r="C6" s="1"/>
  <c r="B6"/>
  <c r="N5"/>
  <c r="M5"/>
  <c r="L5" s="1"/>
  <c r="H5"/>
  <c r="G5"/>
  <c r="F5" s="1"/>
  <c r="E5"/>
  <c r="D5"/>
  <c r="C5"/>
  <c r="I16" l="1"/>
  <c r="I22"/>
  <c r="I13"/>
  <c r="I10"/>
  <c r="I26"/>
  <c r="J30"/>
  <c r="I30" s="1"/>
  <c r="I11"/>
  <c r="I17"/>
  <c r="J5" l="1"/>
  <c r="I5" s="1"/>
</calcChain>
</file>

<file path=xl/sharedStrings.xml><?xml version="1.0" encoding="utf-8"?>
<sst xmlns="http://schemas.openxmlformats.org/spreadsheetml/2006/main" count="65" uniqueCount="46">
  <si>
    <t>　　第２表　人口動態総覧（市町別）</t>
    <rPh sb="2" eb="3">
      <t>ダイ</t>
    </rPh>
    <rPh sb="4" eb="5">
      <t>ヒョウ</t>
    </rPh>
    <rPh sb="6" eb="8">
      <t>ジンコウ</t>
    </rPh>
    <rPh sb="8" eb="10">
      <t>ドウタイ</t>
    </rPh>
    <rPh sb="10" eb="12">
      <t>ソウラン</t>
    </rPh>
    <rPh sb="13" eb="14">
      <t>シ</t>
    </rPh>
    <rPh sb="14" eb="15">
      <t>マチ</t>
    </rPh>
    <rPh sb="15" eb="16">
      <t>ベツ</t>
    </rPh>
    <phoneticPr fontId="3"/>
  </si>
  <si>
    <t>市町村</t>
    <rPh sb="0" eb="3">
      <t>シチョウソン</t>
    </rPh>
    <phoneticPr fontId="3"/>
  </si>
  <si>
    <t>人口</t>
    <rPh sb="0" eb="2">
      <t>ジンコウ</t>
    </rPh>
    <phoneticPr fontId="3"/>
  </si>
  <si>
    <t>出生数</t>
    <rPh sb="0" eb="2">
      <t>シュッセイ</t>
    </rPh>
    <rPh sb="2" eb="3">
      <t>スウ</t>
    </rPh>
    <phoneticPr fontId="3"/>
  </si>
  <si>
    <t>死亡数</t>
    <rPh sb="0" eb="3">
      <t>シボウスウ</t>
    </rPh>
    <phoneticPr fontId="3"/>
  </si>
  <si>
    <t>自然増加数</t>
    <rPh sb="0" eb="2">
      <t>シゼン</t>
    </rPh>
    <rPh sb="2" eb="4">
      <t>ゾウカ</t>
    </rPh>
    <rPh sb="4" eb="5">
      <t>スウ</t>
    </rPh>
    <phoneticPr fontId="3"/>
  </si>
  <si>
    <t>低体重児数</t>
    <rPh sb="0" eb="1">
      <t>テイ</t>
    </rPh>
    <rPh sb="1" eb="3">
      <t>タイジュウ</t>
    </rPh>
    <rPh sb="3" eb="4">
      <t>ジ</t>
    </rPh>
    <rPh sb="4" eb="5">
      <t>スウ</t>
    </rPh>
    <phoneticPr fontId="3"/>
  </si>
  <si>
    <t>総数</t>
    <rPh sb="0" eb="2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</si>
  <si>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</si>
  <si>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</si>
  <si>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平成２２年　福井県</t>
    <rPh sb="0" eb="2">
      <t>ヘイセイ</t>
    </rPh>
    <rPh sb="4" eb="5">
      <t>ネン</t>
    </rPh>
    <rPh sb="6" eb="9">
      <t>フクイケン</t>
    </rPh>
    <phoneticPr fontId="3"/>
  </si>
  <si>
    <t>市計</t>
    <rPh sb="0" eb="1">
      <t>シ</t>
    </rPh>
    <rPh sb="1" eb="2">
      <t>ケイ</t>
    </rPh>
    <phoneticPr fontId="3"/>
  </si>
  <si>
    <t>郡計</t>
    <rPh sb="0" eb="1">
      <t>グン</t>
    </rPh>
    <rPh sb="1" eb="2">
      <t>ケイ</t>
    </rPh>
    <phoneticPr fontId="3"/>
  </si>
  <si>
    <t>福井市</t>
    <rPh sb="0" eb="3">
      <t>フクイシ</t>
    </rPh>
    <phoneticPr fontId="3"/>
  </si>
  <si>
    <t>永平寺町</t>
    <rPh sb="0" eb="4">
      <t>エイヘイジチョウ</t>
    </rPh>
    <phoneticPr fontId="3"/>
  </si>
  <si>
    <t>計</t>
    <rPh sb="0" eb="1">
      <t>ケイ</t>
    </rPh>
    <phoneticPr fontId="3"/>
  </si>
  <si>
    <t>あわら市</t>
    <rPh sb="3" eb="4">
      <t>シ</t>
    </rPh>
    <phoneticPr fontId="3"/>
  </si>
  <si>
    <t>坂井市</t>
    <rPh sb="0" eb="2">
      <t>サカイ</t>
    </rPh>
    <rPh sb="2" eb="3">
      <t>シ</t>
    </rPh>
    <phoneticPr fontId="3"/>
  </si>
  <si>
    <t>大野市</t>
    <rPh sb="0" eb="3">
      <t>オオノシ</t>
    </rPh>
    <phoneticPr fontId="3"/>
  </si>
  <si>
    <t>勝山市</t>
    <rPh sb="0" eb="3">
      <t>カツヤマシ</t>
    </rPh>
    <phoneticPr fontId="3"/>
  </si>
  <si>
    <t>鯖江市</t>
    <rPh sb="0" eb="3">
      <t>サバエシ</t>
    </rPh>
    <phoneticPr fontId="3"/>
  </si>
  <si>
    <t>越前市</t>
    <rPh sb="0" eb="2">
      <t>エチゼン</t>
    </rPh>
    <rPh sb="2" eb="3">
      <t>シ</t>
    </rPh>
    <phoneticPr fontId="3"/>
  </si>
  <si>
    <t>池田町</t>
    <rPh sb="0" eb="3">
      <t>イケダチョウ</t>
    </rPh>
    <phoneticPr fontId="3"/>
  </si>
  <si>
    <t>南越前町</t>
    <rPh sb="0" eb="1">
      <t>ミナミ</t>
    </rPh>
    <rPh sb="1" eb="4">
      <t>エチゼンチョウ</t>
    </rPh>
    <phoneticPr fontId="3"/>
  </si>
  <si>
    <t>越前町</t>
    <rPh sb="0" eb="3">
      <t>エチゼンチョウ</t>
    </rPh>
    <phoneticPr fontId="3"/>
  </si>
  <si>
    <t>敦賀市</t>
    <rPh sb="0" eb="3">
      <t>ツルガシ</t>
    </rPh>
    <phoneticPr fontId="3"/>
  </si>
  <si>
    <t>美浜町</t>
    <rPh sb="0" eb="3">
      <t>ミハマチョウ</t>
    </rPh>
    <phoneticPr fontId="3"/>
  </si>
  <si>
    <t>若狭町</t>
    <rPh sb="0" eb="2">
      <t>ワカサ</t>
    </rPh>
    <rPh sb="2" eb="3">
      <t>チョウ</t>
    </rPh>
    <phoneticPr fontId="3"/>
  </si>
  <si>
    <t>小浜市</t>
    <rPh sb="0" eb="3">
      <t>オバマシ</t>
    </rPh>
    <phoneticPr fontId="3"/>
  </si>
  <si>
    <t>高浜町</t>
    <rPh sb="0" eb="3">
      <t>タカハマチョウ</t>
    </rPh>
    <phoneticPr fontId="3"/>
  </si>
  <si>
    <t>おおい町</t>
    <rPh sb="3" eb="4">
      <t>チョウ</t>
    </rPh>
    <phoneticPr fontId="3"/>
  </si>
  <si>
    <t>※　県の人口は「平成22年国勢調査による基準人口」（総務省統計局）による</t>
    <rPh sb="2" eb="3">
      <t>ケン</t>
    </rPh>
    <rPh sb="4" eb="6">
      <t>ジンコウ</t>
    </rPh>
    <rPh sb="8" eb="10">
      <t>ヘイセイ</t>
    </rPh>
    <rPh sb="12" eb="13">
      <t>ネン</t>
    </rPh>
    <rPh sb="13" eb="15">
      <t>コクセイ</t>
    </rPh>
    <rPh sb="15" eb="17">
      <t>チョウサ</t>
    </rPh>
    <rPh sb="20" eb="22">
      <t>キジュン</t>
    </rPh>
    <rPh sb="22" eb="24">
      <t>ジンコウ</t>
    </rPh>
    <rPh sb="26" eb="29">
      <t>ソウムショウ</t>
    </rPh>
    <rPh sb="29" eb="32">
      <t>トウケイキョク</t>
    </rPh>
    <phoneticPr fontId="3"/>
  </si>
  <si>
    <t>※　市町の人口は「平成22年国勢調査」（総務省統計局）の「都道府県、市部、郡部の日本人人口」による</t>
    <rPh sb="2" eb="3">
      <t>シ</t>
    </rPh>
    <rPh sb="3" eb="4">
      <t>マチ</t>
    </rPh>
    <rPh sb="5" eb="7">
      <t>ジンコウ</t>
    </rPh>
    <rPh sb="9" eb="11">
      <t>ヘイセイ</t>
    </rPh>
    <rPh sb="13" eb="14">
      <t>ネン</t>
    </rPh>
    <rPh sb="14" eb="16">
      <t>コクセイ</t>
    </rPh>
    <rPh sb="16" eb="18">
      <t>チョウサ</t>
    </rPh>
    <rPh sb="20" eb="23">
      <t>ソウムショウ</t>
    </rPh>
    <rPh sb="23" eb="26">
      <t>トウケイキョク</t>
    </rPh>
    <rPh sb="29" eb="33">
      <t>トドウフケン</t>
    </rPh>
    <rPh sb="34" eb="36">
      <t>シブ</t>
    </rPh>
    <rPh sb="37" eb="39">
      <t>グンブ</t>
    </rPh>
    <rPh sb="40" eb="43">
      <t>ニホンジン</t>
    </rPh>
    <rPh sb="43" eb="45">
      <t>ジンコウ</t>
    </rPh>
    <phoneticPr fontId="3"/>
  </si>
  <si>
    <t>乳児死亡</t>
  </si>
  <si>
    <t>新生児死亡</t>
  </si>
  <si>
    <t>周産期死亡数</t>
  </si>
  <si>
    <t>死産数</t>
  </si>
  <si>
    <t>婚姻</t>
    <rPh sb="0" eb="2">
      <t>コンイン</t>
    </rPh>
    <phoneticPr fontId="3"/>
  </si>
  <si>
    <t>離婚</t>
  </si>
  <si>
    <t>総数</t>
  </si>
  <si>
    <t>男</t>
  </si>
  <si>
    <t>女</t>
  </si>
  <si>
    <t>満２２週
以後の死産</t>
    <rPh sb="0" eb="1">
      <t>マン</t>
    </rPh>
    <rPh sb="1" eb="4">
      <t>２２シュウ</t>
    </rPh>
    <rPh sb="5" eb="7">
      <t>イゴ</t>
    </rPh>
    <rPh sb="8" eb="10">
      <t>シザン</t>
    </rPh>
    <phoneticPr fontId="3"/>
  </si>
  <si>
    <t>早期新生児死亡　　　　（生後１週未満）</t>
    <rPh sb="0" eb="2">
      <t>ソウキ</t>
    </rPh>
    <rPh sb="2" eb="5">
      <t>シンセイジ</t>
    </rPh>
    <rPh sb="5" eb="7">
      <t>シボウ</t>
    </rPh>
    <rPh sb="12" eb="14">
      <t>セイゴ</t>
    </rPh>
    <rPh sb="14" eb="16">
      <t>１シュウ</t>
    </rPh>
    <rPh sb="16" eb="18">
      <t>ミマン</t>
    </rPh>
    <phoneticPr fontId="3"/>
  </si>
  <si>
    <t>自然</t>
    <rPh sb="0" eb="2">
      <t>シゼン</t>
    </rPh>
    <phoneticPr fontId="3"/>
  </si>
  <si>
    <t>人工</t>
    <rPh sb="0" eb="2">
      <t>ジンコウ</t>
    </rPh>
    <phoneticPr fontId="3"/>
  </si>
</sst>
</file>

<file path=xl/styles.xml><?xml version="1.0" encoding="utf-8"?>
<styleSheet xmlns="http://schemas.openxmlformats.org/spreadsheetml/2006/main">
  <numFmts count="1">
    <numFmt numFmtId="176" formatCode="#,##0;&quot;△ &quot;#,##0"/>
  </numFmts>
  <fonts count="8">
    <font>
      <sz val="11"/>
      <color theme="1"/>
      <name val="ＭＳ Ｐゴシック"/>
      <family val="2"/>
      <charset val="128"/>
      <scheme val="minor"/>
    </font>
    <font>
      <sz val="16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/>
    <xf numFmtId="0" fontId="4" fillId="0" borderId="0" xfId="0" applyFont="1" applyFill="1" applyAlignment="1"/>
    <xf numFmtId="0" fontId="4" fillId="0" borderId="1" xfId="0" applyFont="1" applyFill="1" applyBorder="1" applyAlignment="1">
      <alignment horizontal="distributed" vertical="center" justifyLastLine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distributed" vertical="center"/>
    </xf>
    <xf numFmtId="176" fontId="4" fillId="0" borderId="0" xfId="0" applyNumberFormat="1" applyFont="1" applyFill="1" applyAlignment="1">
      <alignment horizontal="right"/>
    </xf>
    <xf numFmtId="0" fontId="5" fillId="0" borderId="0" xfId="0" applyFont="1" applyFill="1" applyAlignment="1"/>
    <xf numFmtId="0" fontId="6" fillId="0" borderId="1" xfId="0" applyFont="1" applyFill="1" applyBorder="1" applyAlignment="1">
      <alignment horizontal="distributed" vertical="center" wrapText="1" justifyLastLine="1"/>
    </xf>
    <xf numFmtId="0" fontId="7" fillId="0" borderId="1" xfId="0" applyFont="1" applyFill="1" applyBorder="1" applyAlignment="1">
      <alignment vertical="center" wrapText="1" shrinkToFit="1"/>
    </xf>
    <xf numFmtId="176" fontId="4" fillId="0" borderId="1" xfId="0" applyNumberFormat="1" applyFont="1" applyFill="1" applyBorder="1" applyAlignment="1"/>
    <xf numFmtId="0" fontId="4" fillId="0" borderId="1" xfId="0" applyFont="1" applyFill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36"/>
  <sheetViews>
    <sheetView tabSelected="1" topLeftCell="A13" zoomScaleNormal="100" workbookViewId="0">
      <selection activeCell="L3" sqref="L3:N3"/>
    </sheetView>
  </sheetViews>
  <sheetFormatPr defaultRowHeight="13.5"/>
  <cols>
    <col min="1" max="1" width="11" style="2" customWidth="1"/>
    <col min="2" max="2" width="9.875" style="2" customWidth="1"/>
    <col min="3" max="8" width="6" style="2" customWidth="1"/>
    <col min="9" max="9" width="9.25" style="2" customWidth="1"/>
    <col min="10" max="11" width="6.375" style="2" customWidth="1"/>
    <col min="12" max="15" width="6" style="2" customWidth="1"/>
    <col min="16" max="16" width="5.75" style="2" customWidth="1"/>
    <col min="17" max="18" width="5.25" style="2" customWidth="1"/>
    <col min="19" max="19" width="5.375" style="2" customWidth="1"/>
    <col min="20" max="20" width="5.5" style="2" customWidth="1"/>
    <col min="21" max="21" width="6.25" style="2" customWidth="1"/>
    <col min="22" max="22" width="6.75" style="2" customWidth="1"/>
    <col min="23" max="23" width="7.125" style="2" customWidth="1"/>
    <col min="24" max="26" width="6" style="2" customWidth="1"/>
    <col min="27" max="16384" width="9" style="2"/>
  </cols>
  <sheetData>
    <row r="1" spans="1:28" ht="18.75" customHeight="1">
      <c r="A1" s="1" t="s">
        <v>0</v>
      </c>
    </row>
    <row r="2" spans="1:28" ht="17.25" customHeight="1"/>
    <row r="3" spans="1:28" ht="18" customHeight="1">
      <c r="A3" s="12" t="s">
        <v>1</v>
      </c>
      <c r="B3" s="12" t="s">
        <v>2</v>
      </c>
      <c r="C3" s="12" t="s">
        <v>3</v>
      </c>
      <c r="D3" s="12"/>
      <c r="E3" s="12"/>
      <c r="F3" s="12" t="s">
        <v>4</v>
      </c>
      <c r="G3" s="12"/>
      <c r="H3" s="12"/>
      <c r="I3" s="12" t="s">
        <v>5</v>
      </c>
      <c r="J3" s="12"/>
      <c r="K3" s="12"/>
      <c r="L3" s="12" t="s">
        <v>6</v>
      </c>
      <c r="M3" s="12"/>
      <c r="N3" s="12"/>
      <c r="O3" s="12" t="s">
        <v>33</v>
      </c>
      <c r="P3" s="12"/>
      <c r="Q3" s="12"/>
      <c r="R3" s="12" t="s">
        <v>34</v>
      </c>
      <c r="S3" s="12"/>
      <c r="T3" s="12"/>
      <c r="U3" s="12" t="s">
        <v>35</v>
      </c>
      <c r="V3" s="12"/>
      <c r="W3" s="12"/>
      <c r="X3" s="12" t="s">
        <v>36</v>
      </c>
      <c r="Y3" s="12"/>
      <c r="Z3" s="12"/>
      <c r="AA3" s="12" t="s">
        <v>37</v>
      </c>
      <c r="AB3" s="12" t="s">
        <v>38</v>
      </c>
    </row>
    <row r="4" spans="1:28" ht="45" customHeight="1">
      <c r="A4" s="12"/>
      <c r="B4" s="12"/>
      <c r="C4" s="3" t="s">
        <v>7</v>
      </c>
      <c r="D4" s="3" t="s">
        <v>8</v>
      </c>
      <c r="E4" s="3" t="s">
        <v>9</v>
      </c>
      <c r="F4" s="3" t="s">
        <v>7</v>
      </c>
      <c r="G4" s="3" t="s">
        <v>8</v>
      </c>
      <c r="H4" s="3" t="s">
        <v>9</v>
      </c>
      <c r="I4" s="3" t="s">
        <v>7</v>
      </c>
      <c r="J4" s="3" t="s">
        <v>8</v>
      </c>
      <c r="K4" s="3" t="s">
        <v>9</v>
      </c>
      <c r="L4" s="3" t="s">
        <v>7</v>
      </c>
      <c r="M4" s="3" t="s">
        <v>8</v>
      </c>
      <c r="N4" s="3" t="s">
        <v>9</v>
      </c>
      <c r="O4" s="3" t="s">
        <v>39</v>
      </c>
      <c r="P4" s="3" t="s">
        <v>40</v>
      </c>
      <c r="Q4" s="3" t="s">
        <v>41</v>
      </c>
      <c r="R4" s="3" t="s">
        <v>39</v>
      </c>
      <c r="S4" s="3" t="s">
        <v>40</v>
      </c>
      <c r="T4" s="3" t="s">
        <v>41</v>
      </c>
      <c r="U4" s="3" t="s">
        <v>39</v>
      </c>
      <c r="V4" s="9" t="s">
        <v>42</v>
      </c>
      <c r="W4" s="10" t="s">
        <v>43</v>
      </c>
      <c r="X4" s="3" t="s">
        <v>39</v>
      </c>
      <c r="Y4" s="3" t="s">
        <v>44</v>
      </c>
      <c r="Z4" s="3" t="s">
        <v>45</v>
      </c>
      <c r="AA4" s="12"/>
      <c r="AB4" s="12"/>
    </row>
    <row r="5" spans="1:28" ht="24.95" customHeight="1">
      <c r="A5" s="4" t="s">
        <v>10</v>
      </c>
      <c r="B5" s="5">
        <v>795496</v>
      </c>
      <c r="C5" s="5">
        <f>D5+E5</f>
        <v>6874</v>
      </c>
      <c r="D5" s="5">
        <f>+D10+D13+D16+D22+D26+D30</f>
        <v>3538</v>
      </c>
      <c r="E5" s="5">
        <f>+E10+E13+E16+E22+E26+E30</f>
        <v>3336</v>
      </c>
      <c r="F5" s="5">
        <f>G5+H5</f>
        <v>8417</v>
      </c>
      <c r="G5" s="5">
        <f>+G10+G13+G16+G22+G26+G30</f>
        <v>4282</v>
      </c>
      <c r="H5" s="5">
        <f>+H10+H13+H16+H22+H26+H30</f>
        <v>4135</v>
      </c>
      <c r="I5" s="5">
        <f>J5+K5</f>
        <v>-1543</v>
      </c>
      <c r="J5" s="5">
        <f>+J10+J13+J16+J22+J26+J30</f>
        <v>-744</v>
      </c>
      <c r="K5" s="5">
        <f>+K10+K13+K16+K22+K26+K30</f>
        <v>-799</v>
      </c>
      <c r="L5" s="5">
        <f>M5+N5</f>
        <v>583</v>
      </c>
      <c r="M5" s="5">
        <f>+M10+M13+M16+M22+M26+M30</f>
        <v>271</v>
      </c>
      <c r="N5" s="5">
        <f>+N10+N13+N16+N22+N26+N30</f>
        <v>312</v>
      </c>
      <c r="O5" s="11">
        <f>P5+Q5</f>
        <v>15</v>
      </c>
      <c r="P5" s="11">
        <f>P10+P13+P16+P22+P26+P30</f>
        <v>8</v>
      </c>
      <c r="Q5" s="11">
        <f>Q10+Q13+Q16+Q22+Q26+Q30</f>
        <v>7</v>
      </c>
      <c r="R5" s="11">
        <f>S5+T5</f>
        <v>8</v>
      </c>
      <c r="S5" s="11">
        <f>S10+S13+S16+S22+S26+S30</f>
        <v>3</v>
      </c>
      <c r="T5" s="11">
        <f>T10+T13+T16+T22+T26+T30</f>
        <v>5</v>
      </c>
      <c r="U5" s="11">
        <f>V5+W5</f>
        <v>20</v>
      </c>
      <c r="V5" s="11">
        <f>V10+V13+V16+V22+V26+V30</f>
        <v>14</v>
      </c>
      <c r="W5" s="11">
        <f>W10+W13+W16+W22+W26+W30</f>
        <v>6</v>
      </c>
      <c r="X5" s="11">
        <f>Y5+Z5</f>
        <v>159</v>
      </c>
      <c r="Y5" s="11">
        <f>Y10+Y13+Y16+Y22+Y26+Y30</f>
        <v>72</v>
      </c>
      <c r="Z5" s="11">
        <f>Z10+Z13+Z16+Z22+Z26+Z30</f>
        <v>87</v>
      </c>
      <c r="AA5" s="11">
        <f>AA10+AA13+AA16+AA22+AA26+AA30</f>
        <v>3705</v>
      </c>
      <c r="AB5" s="11">
        <f>AB10+AB13+AB16+AB22+AB26+AB30</f>
        <v>1233</v>
      </c>
    </row>
    <row r="6" spans="1:28" ht="24.95" customHeight="1">
      <c r="A6" s="6" t="s">
        <v>11</v>
      </c>
      <c r="B6" s="5">
        <f>SUM(B8+B11+B12+B14+B15+B17+B18+B23+B27)</f>
        <v>687574</v>
      </c>
      <c r="C6" s="5">
        <f>D6+E6</f>
        <v>6055</v>
      </c>
      <c r="D6" s="5">
        <f>SUM(D8+D11+D12+D14+D15+D17+D18+D23+D27)</f>
        <v>3110</v>
      </c>
      <c r="E6" s="5">
        <f>SUM(E8+E11+E12+E14+E15+E17+E18+E23+E27)</f>
        <v>2945</v>
      </c>
      <c r="F6" s="5">
        <f>G6+H6</f>
        <v>7147</v>
      </c>
      <c r="G6" s="5">
        <f>SUM(G8+G11+G12+G14+G15+G17+G18+G23+G27)</f>
        <v>3634</v>
      </c>
      <c r="H6" s="5">
        <f>SUM(H8+H11+H12+H14+H15+H17+H18+H23+H27)</f>
        <v>3513</v>
      </c>
      <c r="I6" s="5">
        <f>J6+K6</f>
        <v>-1092</v>
      </c>
      <c r="J6" s="5">
        <f>SUM(J8+J11+J12+J14+J15+J17+J18+J23+J27)</f>
        <v>-524</v>
      </c>
      <c r="K6" s="5">
        <f>SUM(K8+K11+K12+K14+K15+K17+K18+K23+K27)</f>
        <v>-568</v>
      </c>
      <c r="L6" s="5">
        <f>M6+N6</f>
        <v>512</v>
      </c>
      <c r="M6" s="5">
        <f>SUM(M8+M11+M12+M14+M15+M17+M18+M23+M27)</f>
        <v>237</v>
      </c>
      <c r="N6" s="5">
        <f>SUM(N8+N11+N12+N14+N15+N17+N18+N23+N27)</f>
        <v>275</v>
      </c>
      <c r="O6" s="5">
        <f>P6+Q6</f>
        <v>14</v>
      </c>
      <c r="P6" s="5">
        <f>SUM(P8+P11+P12+P14+P15+P17+P18+P23+P27)</f>
        <v>8</v>
      </c>
      <c r="Q6" s="5">
        <f>SUM(Q8+Q11+Q12+Q14+Q15+Q17+Q18+Q23+Q27)</f>
        <v>6</v>
      </c>
      <c r="R6" s="5">
        <f>S6+T6</f>
        <v>7</v>
      </c>
      <c r="S6" s="5">
        <f>SUM(S8+S11+S12+S14+S15+S17+S18+S23+S27)</f>
        <v>3</v>
      </c>
      <c r="T6" s="5">
        <f>SUM(T8+T11+T12+T14+T15+T17+T18+T23+T27)</f>
        <v>4</v>
      </c>
      <c r="U6" s="5">
        <f>V6+W6</f>
        <v>18</v>
      </c>
      <c r="V6" s="5">
        <f>SUM(V8+V11+V12+V14+V15+V17+V18+V23+V27)</f>
        <v>13</v>
      </c>
      <c r="W6" s="5">
        <f>SUM(W8+W11+W12+W14+W15+W17+W18+W23+W27)</f>
        <v>5</v>
      </c>
      <c r="X6" s="5">
        <f>Y6+Z6</f>
        <v>149</v>
      </c>
      <c r="Y6" s="5">
        <f>SUM(Y8+Y11+Y12+Y14+Y15+Y17+Y18+Y23+Y27)</f>
        <v>66</v>
      </c>
      <c r="Z6" s="5">
        <f>SUM(Z8+Z11+Z12+Z14+Z15+Z17+Z18+Z23+Z27)</f>
        <v>83</v>
      </c>
      <c r="AA6" s="5">
        <f>SUM(AA8+AA11+AA12+AA14+AA15+AA17+AA18+AA23+AA27)</f>
        <v>3276</v>
      </c>
      <c r="AB6" s="5">
        <f>SUM(AB8+AB11+AB12+AB14+AB15+AB17+AB18+AB23+AB27)</f>
        <v>1121</v>
      </c>
    </row>
    <row r="7" spans="1:28" ht="24.95" customHeight="1">
      <c r="A7" s="6" t="s">
        <v>12</v>
      </c>
      <c r="B7" s="5">
        <f>SUM(B9+B19+B20+B21+B24+B25+B28+B29)</f>
        <v>103822</v>
      </c>
      <c r="C7" s="5">
        <f>D7+E7</f>
        <v>819</v>
      </c>
      <c r="D7" s="5">
        <f>SUM(D9+D19+D20+D21+D24+D25+D28+D29)</f>
        <v>428</v>
      </c>
      <c r="E7" s="5">
        <f>SUM(E9+E19+E20+E21+E24+E25+E28+E29)</f>
        <v>391</v>
      </c>
      <c r="F7" s="5">
        <f>G7+H7</f>
        <v>1270</v>
      </c>
      <c r="G7" s="5">
        <f>SUM(G9+G19+G20+G21+G24+G25+G28+G29)</f>
        <v>648</v>
      </c>
      <c r="H7" s="5">
        <f>SUM(H9+H19+H20+H21+H24+H25+H28+H29)</f>
        <v>622</v>
      </c>
      <c r="I7" s="5">
        <f>J7+K7</f>
        <v>-451</v>
      </c>
      <c r="J7" s="5">
        <f>SUM(J9+J19+J20+J21+J24+J25+J28+J29)</f>
        <v>-220</v>
      </c>
      <c r="K7" s="5">
        <f>SUM(K9+K19+K20+K21+K24+K25+K28+K29)</f>
        <v>-231</v>
      </c>
      <c r="L7" s="5">
        <f>M7+N7</f>
        <v>71</v>
      </c>
      <c r="M7" s="5">
        <f>SUM(M9+M19+M20+M21+M24+M25+M28+M29)</f>
        <v>34</v>
      </c>
      <c r="N7" s="5">
        <f>SUM(N9+N19+N20+N21+N24+N25+N28+N29)</f>
        <v>37</v>
      </c>
      <c r="O7" s="5">
        <f>P7+Q7</f>
        <v>1</v>
      </c>
      <c r="P7" s="5">
        <f>SUM(P9+P19+P20+P21+P24+P25+P28+P29)</f>
        <v>0</v>
      </c>
      <c r="Q7" s="5">
        <f>SUM(Q9+Q19+Q20+Q21+Q24+Q25+Q28+Q29)</f>
        <v>1</v>
      </c>
      <c r="R7" s="5">
        <f>S7+T7</f>
        <v>1</v>
      </c>
      <c r="S7" s="5">
        <f>SUM(S9+S19+S20+S21+S24+S25+S28+S29)</f>
        <v>0</v>
      </c>
      <c r="T7" s="5">
        <f>SUM(T9+T19+T20+T21+T24+T25+T28+T29)</f>
        <v>1</v>
      </c>
      <c r="U7" s="5">
        <f>V7+W7</f>
        <v>2</v>
      </c>
      <c r="V7" s="5">
        <f>SUM(V9+V19+V20+V21+V24+V25+V28+V29)</f>
        <v>1</v>
      </c>
      <c r="W7" s="5">
        <f>SUM(W9+W19+W20+W21+W24+W25+W28+W29)</f>
        <v>1</v>
      </c>
      <c r="X7" s="5">
        <f t="shared" ref="X7:AB7" si="0">SUM(X9+X19+X20+X21+X24+X25+X28+X29)</f>
        <v>10</v>
      </c>
      <c r="Y7" s="5">
        <f t="shared" si="0"/>
        <v>6</v>
      </c>
      <c r="Z7" s="5">
        <f t="shared" si="0"/>
        <v>4</v>
      </c>
      <c r="AA7" s="5">
        <f t="shared" si="0"/>
        <v>429</v>
      </c>
      <c r="AB7" s="5">
        <f t="shared" si="0"/>
        <v>112</v>
      </c>
    </row>
    <row r="8" spans="1:28" ht="24.95" customHeight="1">
      <c r="A8" s="6" t="s">
        <v>13</v>
      </c>
      <c r="B8" s="5">
        <v>259698</v>
      </c>
      <c r="C8" s="5">
        <f t="shared" ref="C8:C30" si="1">D8+E8</f>
        <v>2461</v>
      </c>
      <c r="D8" s="5">
        <v>1292</v>
      </c>
      <c r="E8" s="5">
        <v>1169</v>
      </c>
      <c r="F8" s="5">
        <f t="shared" ref="F8:F30" si="2">G8+H8</f>
        <v>2536</v>
      </c>
      <c r="G8" s="5">
        <v>1321</v>
      </c>
      <c r="H8" s="5">
        <v>1215</v>
      </c>
      <c r="I8" s="5">
        <f t="shared" ref="I8:I30" si="3">J8+K8</f>
        <v>-75</v>
      </c>
      <c r="J8" s="5">
        <f>D8-G8</f>
        <v>-29</v>
      </c>
      <c r="K8" s="5">
        <f>E8-H8</f>
        <v>-46</v>
      </c>
      <c r="L8" s="5">
        <f t="shared" ref="L8:L30" si="4">M8+N8</f>
        <v>196</v>
      </c>
      <c r="M8" s="5">
        <v>96</v>
      </c>
      <c r="N8" s="5">
        <v>100</v>
      </c>
      <c r="O8" s="5">
        <f t="shared" ref="O8:O30" si="5">P8+Q8</f>
        <v>3</v>
      </c>
      <c r="P8" s="11">
        <v>1</v>
      </c>
      <c r="Q8" s="11">
        <v>2</v>
      </c>
      <c r="R8" s="5">
        <f t="shared" ref="R8:R30" si="6">S8+T8</f>
        <v>2</v>
      </c>
      <c r="S8" s="11"/>
      <c r="T8" s="11">
        <v>2</v>
      </c>
      <c r="U8" s="5">
        <f t="shared" ref="U8:U30" si="7">V8+W8</f>
        <v>3</v>
      </c>
      <c r="V8" s="11">
        <v>2</v>
      </c>
      <c r="W8" s="11">
        <v>1</v>
      </c>
      <c r="X8" s="5">
        <f t="shared" ref="X8:X30" si="8">Y8+Z8</f>
        <v>70</v>
      </c>
      <c r="Y8" s="11">
        <v>26</v>
      </c>
      <c r="Z8" s="11">
        <v>44</v>
      </c>
      <c r="AA8" s="11">
        <v>1382</v>
      </c>
      <c r="AB8" s="11">
        <v>442</v>
      </c>
    </row>
    <row r="9" spans="1:28" ht="24.95" customHeight="1">
      <c r="A9" s="6" t="s">
        <v>14</v>
      </c>
      <c r="B9" s="5">
        <v>20355</v>
      </c>
      <c r="C9" s="5">
        <f t="shared" si="1"/>
        <v>153</v>
      </c>
      <c r="D9" s="5">
        <v>76</v>
      </c>
      <c r="E9" s="5">
        <v>77</v>
      </c>
      <c r="F9" s="5">
        <f t="shared" si="2"/>
        <v>196</v>
      </c>
      <c r="G9" s="5">
        <v>94</v>
      </c>
      <c r="H9" s="5">
        <v>102</v>
      </c>
      <c r="I9" s="5">
        <f t="shared" si="3"/>
        <v>-43</v>
      </c>
      <c r="J9" s="5">
        <f>D9-G9</f>
        <v>-18</v>
      </c>
      <c r="K9" s="5">
        <f>E9-H9</f>
        <v>-25</v>
      </c>
      <c r="L9" s="5">
        <f t="shared" si="4"/>
        <v>11</v>
      </c>
      <c r="M9" s="5">
        <v>3</v>
      </c>
      <c r="N9" s="5">
        <v>8</v>
      </c>
      <c r="O9" s="5">
        <f t="shared" si="5"/>
        <v>0</v>
      </c>
      <c r="P9" s="11"/>
      <c r="Q9" s="11"/>
      <c r="R9" s="5">
        <f t="shared" si="6"/>
        <v>0</v>
      </c>
      <c r="S9" s="11"/>
      <c r="T9" s="11"/>
      <c r="U9" s="5">
        <f t="shared" si="7"/>
        <v>0</v>
      </c>
      <c r="V9" s="11"/>
      <c r="W9" s="11"/>
      <c r="X9" s="5">
        <f t="shared" si="8"/>
        <v>2</v>
      </c>
      <c r="Y9" s="11">
        <v>2</v>
      </c>
      <c r="Z9" s="11"/>
      <c r="AA9" s="11">
        <v>72</v>
      </c>
      <c r="AB9" s="11">
        <v>26</v>
      </c>
    </row>
    <row r="10" spans="1:28" ht="24.95" customHeight="1">
      <c r="A10" s="6" t="s">
        <v>15</v>
      </c>
      <c r="B10" s="5">
        <f>SUM(B8:B9)</f>
        <v>280053</v>
      </c>
      <c r="C10" s="5">
        <f t="shared" si="1"/>
        <v>2614</v>
      </c>
      <c r="D10" s="5">
        <f>SUM(D8:D9)</f>
        <v>1368</v>
      </c>
      <c r="E10" s="5">
        <f>SUM(E8:E9)</f>
        <v>1246</v>
      </c>
      <c r="F10" s="5">
        <f t="shared" si="2"/>
        <v>2732</v>
      </c>
      <c r="G10" s="5">
        <f>SUM(G8:G9)</f>
        <v>1415</v>
      </c>
      <c r="H10" s="5">
        <f>SUM(H8:H9)</f>
        <v>1317</v>
      </c>
      <c r="I10" s="5">
        <f t="shared" si="3"/>
        <v>-118</v>
      </c>
      <c r="J10" s="5">
        <f>SUM(J8:J9)</f>
        <v>-47</v>
      </c>
      <c r="K10" s="5">
        <f>SUM(K8:K9)</f>
        <v>-71</v>
      </c>
      <c r="L10" s="5">
        <f t="shared" si="4"/>
        <v>207</v>
      </c>
      <c r="M10" s="5">
        <f>SUM(M8:M9)</f>
        <v>99</v>
      </c>
      <c r="N10" s="5">
        <f>SUM(N8:N9)</f>
        <v>108</v>
      </c>
      <c r="O10" s="5">
        <f t="shared" si="5"/>
        <v>3</v>
      </c>
      <c r="P10" s="5">
        <f>SUM(P8:P9)</f>
        <v>1</v>
      </c>
      <c r="Q10" s="5">
        <f>SUM(Q8:Q9)</f>
        <v>2</v>
      </c>
      <c r="R10" s="5">
        <f t="shared" si="6"/>
        <v>2</v>
      </c>
      <c r="S10" s="5">
        <f>SUM(S8:S9)</f>
        <v>0</v>
      </c>
      <c r="T10" s="5">
        <f>SUM(T8:T9)</f>
        <v>2</v>
      </c>
      <c r="U10" s="5">
        <f t="shared" si="7"/>
        <v>3</v>
      </c>
      <c r="V10" s="5">
        <f>SUM(V8:V9)</f>
        <v>2</v>
      </c>
      <c r="W10" s="5">
        <f>SUM(W8:W9)</f>
        <v>1</v>
      </c>
      <c r="X10" s="5">
        <f t="shared" si="8"/>
        <v>72</v>
      </c>
      <c r="Y10" s="5">
        <f>SUM(Y8:Y9)</f>
        <v>28</v>
      </c>
      <c r="Z10" s="5">
        <f>SUM(Z8:Z9)</f>
        <v>44</v>
      </c>
      <c r="AA10" s="5">
        <f>SUM(AA8:AA9)</f>
        <v>1454</v>
      </c>
      <c r="AB10" s="5">
        <f>SUM(AB8:AB9)</f>
        <v>468</v>
      </c>
    </row>
    <row r="11" spans="1:28" ht="24.95" customHeight="1">
      <c r="A11" s="6" t="s">
        <v>16</v>
      </c>
      <c r="B11" s="5">
        <v>29721</v>
      </c>
      <c r="C11" s="5">
        <f>D11+E11</f>
        <v>195</v>
      </c>
      <c r="D11" s="5">
        <v>105</v>
      </c>
      <c r="E11" s="5">
        <v>90</v>
      </c>
      <c r="F11" s="5">
        <f>G11+H11</f>
        <v>388</v>
      </c>
      <c r="G11" s="5">
        <v>192</v>
      </c>
      <c r="H11" s="5">
        <v>196</v>
      </c>
      <c r="I11" s="5">
        <f>J11+K11</f>
        <v>-193</v>
      </c>
      <c r="J11" s="5">
        <f>D11-G11</f>
        <v>-87</v>
      </c>
      <c r="K11" s="5">
        <f>E11-H11</f>
        <v>-106</v>
      </c>
      <c r="L11" s="5">
        <f>M11+N11</f>
        <v>24</v>
      </c>
      <c r="M11" s="5">
        <v>11</v>
      </c>
      <c r="N11" s="5">
        <v>13</v>
      </c>
      <c r="O11" s="5">
        <f>P11+Q11</f>
        <v>0</v>
      </c>
      <c r="P11" s="5"/>
      <c r="Q11" s="5"/>
      <c r="R11" s="5">
        <f>S11+T11</f>
        <v>0</v>
      </c>
      <c r="S11" s="5"/>
      <c r="T11" s="5"/>
      <c r="U11" s="5">
        <f>V11+W11</f>
        <v>2</v>
      </c>
      <c r="V11" s="5">
        <v>2</v>
      </c>
      <c r="W11" s="5"/>
      <c r="X11" s="5">
        <f>Y11+Z11</f>
        <v>6</v>
      </c>
      <c r="Y11" s="5">
        <v>4</v>
      </c>
      <c r="Z11" s="5">
        <v>2</v>
      </c>
      <c r="AA11" s="11">
        <v>100</v>
      </c>
      <c r="AB11" s="11">
        <v>41</v>
      </c>
    </row>
    <row r="12" spans="1:28" ht="24.95" customHeight="1">
      <c r="A12" s="6" t="s">
        <v>17</v>
      </c>
      <c r="B12" s="5">
        <v>90876</v>
      </c>
      <c r="C12" s="5">
        <f t="shared" si="1"/>
        <v>758</v>
      </c>
      <c r="D12" s="5">
        <v>363</v>
      </c>
      <c r="E12" s="5">
        <v>395</v>
      </c>
      <c r="F12" s="5">
        <f t="shared" si="2"/>
        <v>896</v>
      </c>
      <c r="G12" s="5">
        <v>450</v>
      </c>
      <c r="H12" s="5">
        <v>446</v>
      </c>
      <c r="I12" s="5">
        <f t="shared" si="3"/>
        <v>-138</v>
      </c>
      <c r="J12" s="5">
        <f>D12-G12</f>
        <v>-87</v>
      </c>
      <c r="K12" s="5">
        <f>E12-H12</f>
        <v>-51</v>
      </c>
      <c r="L12" s="5">
        <f t="shared" si="4"/>
        <v>70</v>
      </c>
      <c r="M12" s="5">
        <v>31</v>
      </c>
      <c r="N12" s="5">
        <v>39</v>
      </c>
      <c r="O12" s="5">
        <f t="shared" si="5"/>
        <v>2</v>
      </c>
      <c r="P12" s="5">
        <v>1</v>
      </c>
      <c r="Q12" s="5">
        <v>1</v>
      </c>
      <c r="R12" s="5">
        <f t="shared" si="6"/>
        <v>0</v>
      </c>
      <c r="S12" s="5"/>
      <c r="T12" s="5"/>
      <c r="U12" s="5">
        <f t="shared" si="7"/>
        <v>1</v>
      </c>
      <c r="V12" s="11">
        <v>1</v>
      </c>
      <c r="W12" s="11"/>
      <c r="X12" s="5">
        <f t="shared" si="8"/>
        <v>18</v>
      </c>
      <c r="Y12" s="11">
        <v>10</v>
      </c>
      <c r="Z12" s="11">
        <v>8</v>
      </c>
      <c r="AA12" s="11">
        <v>401</v>
      </c>
      <c r="AB12" s="11">
        <v>135</v>
      </c>
    </row>
    <row r="13" spans="1:28" ht="24.95" customHeight="1">
      <c r="A13" s="6" t="s">
        <v>15</v>
      </c>
      <c r="B13" s="5">
        <f>SUM(B11:B12)</f>
        <v>120597</v>
      </c>
      <c r="C13" s="5">
        <f>D13+E13</f>
        <v>953</v>
      </c>
      <c r="D13" s="5">
        <f>SUM(D11:D12)</f>
        <v>468</v>
      </c>
      <c r="E13" s="5">
        <f>SUM(E11:E12)</f>
        <v>485</v>
      </c>
      <c r="F13" s="5">
        <f t="shared" si="2"/>
        <v>1284</v>
      </c>
      <c r="G13" s="5">
        <f>SUM(G11:G12)</f>
        <v>642</v>
      </c>
      <c r="H13" s="5">
        <f>SUM(H11:H12)</f>
        <v>642</v>
      </c>
      <c r="I13" s="5">
        <f t="shared" si="3"/>
        <v>-331</v>
      </c>
      <c r="J13" s="5">
        <f>SUM(J11:J12)</f>
        <v>-174</v>
      </c>
      <c r="K13" s="5">
        <f>SUM(K11:K12)</f>
        <v>-157</v>
      </c>
      <c r="L13" s="5">
        <f t="shared" si="4"/>
        <v>94</v>
      </c>
      <c r="M13" s="5">
        <f>SUM(M11:M12)</f>
        <v>42</v>
      </c>
      <c r="N13" s="5">
        <f>SUM(N11:N12)</f>
        <v>52</v>
      </c>
      <c r="O13" s="5">
        <f t="shared" si="5"/>
        <v>2</v>
      </c>
      <c r="P13" s="5">
        <f>SUM(P11:P12)</f>
        <v>1</v>
      </c>
      <c r="Q13" s="5">
        <f>SUM(Q11:Q12)</f>
        <v>1</v>
      </c>
      <c r="R13" s="5">
        <f t="shared" si="6"/>
        <v>0</v>
      </c>
      <c r="S13" s="5">
        <f>SUM(S11:S12)</f>
        <v>0</v>
      </c>
      <c r="T13" s="5">
        <f>SUM(T11:T12)</f>
        <v>0</v>
      </c>
      <c r="U13" s="5">
        <f t="shared" si="7"/>
        <v>3</v>
      </c>
      <c r="V13" s="5">
        <f>SUM(V11:V12)</f>
        <v>3</v>
      </c>
      <c r="W13" s="5">
        <f>SUM(W11:W12)</f>
        <v>0</v>
      </c>
      <c r="X13" s="5">
        <f t="shared" si="8"/>
        <v>24</v>
      </c>
      <c r="Y13" s="5">
        <f>SUM(Y11:Y12)</f>
        <v>14</v>
      </c>
      <c r="Z13" s="5">
        <f>SUM(Z11:Z12)</f>
        <v>10</v>
      </c>
      <c r="AA13" s="5">
        <f>SUM(AA11:AA12)</f>
        <v>501</v>
      </c>
      <c r="AB13" s="5">
        <f>SUM(AB11:AB12)</f>
        <v>176</v>
      </c>
    </row>
    <row r="14" spans="1:28" ht="24.95" customHeight="1">
      <c r="A14" s="6" t="s">
        <v>18</v>
      </c>
      <c r="B14" s="5">
        <v>34938</v>
      </c>
      <c r="C14" s="5">
        <f t="shared" si="1"/>
        <v>217</v>
      </c>
      <c r="D14" s="5">
        <v>103</v>
      </c>
      <c r="E14" s="5">
        <v>114</v>
      </c>
      <c r="F14" s="5">
        <f t="shared" si="2"/>
        <v>487</v>
      </c>
      <c r="G14" s="5">
        <v>253</v>
      </c>
      <c r="H14" s="5">
        <v>234</v>
      </c>
      <c r="I14" s="5">
        <f t="shared" si="3"/>
        <v>-270</v>
      </c>
      <c r="J14" s="5">
        <f>D14-G14</f>
        <v>-150</v>
      </c>
      <c r="K14" s="5">
        <f>E14-H14</f>
        <v>-120</v>
      </c>
      <c r="L14" s="5">
        <f t="shared" si="4"/>
        <v>22</v>
      </c>
      <c r="M14" s="5">
        <v>8</v>
      </c>
      <c r="N14" s="5">
        <v>14</v>
      </c>
      <c r="O14" s="5">
        <f t="shared" si="5"/>
        <v>1</v>
      </c>
      <c r="P14" s="5">
        <v>1</v>
      </c>
      <c r="Q14" s="5"/>
      <c r="R14" s="5">
        <f t="shared" si="6"/>
        <v>1</v>
      </c>
      <c r="S14" s="5">
        <v>1</v>
      </c>
      <c r="T14" s="5"/>
      <c r="U14" s="5">
        <f t="shared" si="7"/>
        <v>1</v>
      </c>
      <c r="V14" s="5"/>
      <c r="W14" s="5">
        <v>1</v>
      </c>
      <c r="X14" s="5">
        <f t="shared" si="8"/>
        <v>6</v>
      </c>
      <c r="Y14" s="5">
        <v>2</v>
      </c>
      <c r="Z14" s="5">
        <v>4</v>
      </c>
      <c r="AA14" s="11">
        <v>157</v>
      </c>
      <c r="AB14" s="11">
        <v>62</v>
      </c>
    </row>
    <row r="15" spans="1:28" ht="24.95" customHeight="1">
      <c r="A15" s="6" t="s">
        <v>19</v>
      </c>
      <c r="B15" s="5">
        <v>25195</v>
      </c>
      <c r="C15" s="5">
        <f>D15+E15</f>
        <v>172</v>
      </c>
      <c r="D15" s="5">
        <v>83</v>
      </c>
      <c r="E15" s="5">
        <v>89</v>
      </c>
      <c r="F15" s="5">
        <f>G15+H15</f>
        <v>312</v>
      </c>
      <c r="G15" s="5">
        <v>148</v>
      </c>
      <c r="H15" s="5">
        <v>164</v>
      </c>
      <c r="I15" s="5">
        <f>J15+K15</f>
        <v>-140</v>
      </c>
      <c r="J15" s="5">
        <f>D15-G15</f>
        <v>-65</v>
      </c>
      <c r="K15" s="5">
        <f>E15-H15</f>
        <v>-75</v>
      </c>
      <c r="L15" s="5">
        <f>M15+N15</f>
        <v>12</v>
      </c>
      <c r="M15" s="5">
        <v>7</v>
      </c>
      <c r="N15" s="5">
        <v>5</v>
      </c>
      <c r="O15" s="5">
        <f>P15+Q15</f>
        <v>1</v>
      </c>
      <c r="P15" s="5"/>
      <c r="Q15" s="5">
        <v>1</v>
      </c>
      <c r="R15" s="5">
        <f>S15+T15</f>
        <v>0</v>
      </c>
      <c r="S15" s="5"/>
      <c r="T15" s="5"/>
      <c r="U15" s="5">
        <f>V15+W15</f>
        <v>0</v>
      </c>
      <c r="V15" s="5"/>
      <c r="W15" s="5"/>
      <c r="X15" s="5">
        <f>Y15+Z15</f>
        <v>1</v>
      </c>
      <c r="Y15" s="5"/>
      <c r="Z15" s="5">
        <v>1</v>
      </c>
      <c r="AA15" s="11">
        <v>89</v>
      </c>
      <c r="AB15" s="11">
        <v>25</v>
      </c>
    </row>
    <row r="16" spans="1:28" ht="24.95" customHeight="1">
      <c r="A16" s="6" t="s">
        <v>15</v>
      </c>
      <c r="B16" s="5">
        <f>SUM(B14:B15)</f>
        <v>60133</v>
      </c>
      <c r="C16" s="5">
        <f t="shared" si="1"/>
        <v>389</v>
      </c>
      <c r="D16" s="5">
        <f>SUM(D14:D15)</f>
        <v>186</v>
      </c>
      <c r="E16" s="5">
        <f>SUM(E14:E15)</f>
        <v>203</v>
      </c>
      <c r="F16" s="5">
        <f t="shared" si="2"/>
        <v>799</v>
      </c>
      <c r="G16" s="5">
        <f>SUM(G14:G15)</f>
        <v>401</v>
      </c>
      <c r="H16" s="5">
        <f>SUM(H14:H15)</f>
        <v>398</v>
      </c>
      <c r="I16" s="5">
        <f t="shared" si="3"/>
        <v>-410</v>
      </c>
      <c r="J16" s="5">
        <f>SUM(J14:J15)</f>
        <v>-215</v>
      </c>
      <c r="K16" s="5">
        <f>SUM(K14:K15)</f>
        <v>-195</v>
      </c>
      <c r="L16" s="5">
        <f t="shared" si="4"/>
        <v>34</v>
      </c>
      <c r="M16" s="5">
        <f>SUM(M14:M15)</f>
        <v>15</v>
      </c>
      <c r="N16" s="5">
        <f>SUM(N14:N15)</f>
        <v>19</v>
      </c>
      <c r="O16" s="5">
        <f t="shared" si="5"/>
        <v>2</v>
      </c>
      <c r="P16" s="5">
        <f>SUM(P14:P15)</f>
        <v>1</v>
      </c>
      <c r="Q16" s="5">
        <f>SUM(Q14:Q15)</f>
        <v>1</v>
      </c>
      <c r="R16" s="5">
        <f t="shared" si="6"/>
        <v>1</v>
      </c>
      <c r="S16" s="5">
        <f>SUM(S14:S15)</f>
        <v>1</v>
      </c>
      <c r="T16" s="5">
        <f>SUM(T14:T15)</f>
        <v>0</v>
      </c>
      <c r="U16" s="5">
        <f t="shared" si="7"/>
        <v>1</v>
      </c>
      <c r="V16" s="5">
        <f>SUM(V14:V15)</f>
        <v>0</v>
      </c>
      <c r="W16" s="5">
        <f>SUM(W14:W15)</f>
        <v>1</v>
      </c>
      <c r="X16" s="5">
        <f t="shared" si="8"/>
        <v>7</v>
      </c>
      <c r="Y16" s="5">
        <f>SUM(Y14:Y15)</f>
        <v>2</v>
      </c>
      <c r="Z16" s="5">
        <f>SUM(Z14:Z15)</f>
        <v>5</v>
      </c>
      <c r="AA16" s="5">
        <f>SUM(AA14:AA15)</f>
        <v>246</v>
      </c>
      <c r="AB16" s="5">
        <f>SUM(AB14:AB15)</f>
        <v>87</v>
      </c>
    </row>
    <row r="17" spans="1:28" ht="24.95" customHeight="1">
      <c r="A17" s="6" t="s">
        <v>20</v>
      </c>
      <c r="B17" s="5">
        <v>66677</v>
      </c>
      <c r="C17" s="5">
        <f t="shared" si="1"/>
        <v>695</v>
      </c>
      <c r="D17" s="5">
        <v>351</v>
      </c>
      <c r="E17" s="5">
        <v>344</v>
      </c>
      <c r="F17" s="5">
        <f>G17+H17</f>
        <v>610</v>
      </c>
      <c r="G17" s="5">
        <v>298</v>
      </c>
      <c r="H17" s="5">
        <v>312</v>
      </c>
      <c r="I17" s="5">
        <f>J17+K17</f>
        <v>85</v>
      </c>
      <c r="J17" s="5">
        <f t="shared" ref="J17:K21" si="9">D17-G17</f>
        <v>53</v>
      </c>
      <c r="K17" s="5">
        <f t="shared" si="9"/>
        <v>32</v>
      </c>
      <c r="L17" s="5">
        <f>M17+N17</f>
        <v>55</v>
      </c>
      <c r="M17" s="5">
        <v>19</v>
      </c>
      <c r="N17" s="5">
        <v>36</v>
      </c>
      <c r="O17" s="5">
        <f>P17+Q17</f>
        <v>2</v>
      </c>
      <c r="P17" s="5">
        <v>2</v>
      </c>
      <c r="Q17" s="5"/>
      <c r="R17" s="5">
        <f>S17+T17</f>
        <v>1</v>
      </c>
      <c r="S17" s="5">
        <v>1</v>
      </c>
      <c r="T17" s="5"/>
      <c r="U17" s="5">
        <f>V17+W17</f>
        <v>6</v>
      </c>
      <c r="V17" s="5">
        <v>5</v>
      </c>
      <c r="W17" s="5">
        <v>1</v>
      </c>
      <c r="X17" s="5">
        <f>Y17+Z17</f>
        <v>15</v>
      </c>
      <c r="Y17" s="5">
        <v>9</v>
      </c>
      <c r="Z17" s="5">
        <v>6</v>
      </c>
      <c r="AA17" s="11">
        <v>318</v>
      </c>
      <c r="AB17" s="11">
        <v>106</v>
      </c>
    </row>
    <row r="18" spans="1:28" ht="24.95" customHeight="1">
      <c r="A18" s="6" t="s">
        <v>21</v>
      </c>
      <c r="B18" s="5">
        <v>82628</v>
      </c>
      <c r="C18" s="5">
        <f t="shared" si="1"/>
        <v>671</v>
      </c>
      <c r="D18" s="5">
        <v>347</v>
      </c>
      <c r="E18" s="5">
        <v>324</v>
      </c>
      <c r="F18" s="5">
        <f>G18+H18</f>
        <v>833</v>
      </c>
      <c r="G18" s="5">
        <v>438</v>
      </c>
      <c r="H18" s="5">
        <v>395</v>
      </c>
      <c r="I18" s="5">
        <f>J18+K18</f>
        <v>-162</v>
      </c>
      <c r="J18" s="5">
        <f t="shared" si="9"/>
        <v>-91</v>
      </c>
      <c r="K18" s="5">
        <f t="shared" si="9"/>
        <v>-71</v>
      </c>
      <c r="L18" s="5">
        <f>M18+N18</f>
        <v>45</v>
      </c>
      <c r="M18" s="5">
        <v>18</v>
      </c>
      <c r="N18" s="5">
        <v>27</v>
      </c>
      <c r="O18" s="5">
        <f>P18+Q18</f>
        <v>3</v>
      </c>
      <c r="P18" s="5">
        <v>3</v>
      </c>
      <c r="Q18" s="5"/>
      <c r="R18" s="5">
        <f>S18+T18</f>
        <v>1</v>
      </c>
      <c r="S18" s="5">
        <v>1</v>
      </c>
      <c r="T18" s="5"/>
      <c r="U18" s="5">
        <f>V18+W18</f>
        <v>1</v>
      </c>
      <c r="V18" s="5"/>
      <c r="W18" s="5">
        <v>1</v>
      </c>
      <c r="X18" s="5">
        <f>Y18+Z18</f>
        <v>12</v>
      </c>
      <c r="Y18" s="5">
        <v>6</v>
      </c>
      <c r="Z18" s="5">
        <v>6</v>
      </c>
      <c r="AA18" s="11">
        <v>325</v>
      </c>
      <c r="AB18" s="11">
        <v>120</v>
      </c>
    </row>
    <row r="19" spans="1:28" ht="24.95" customHeight="1">
      <c r="A19" s="6" t="s">
        <v>22</v>
      </c>
      <c r="B19" s="5">
        <v>3037</v>
      </c>
      <c r="C19" s="5">
        <f t="shared" si="1"/>
        <v>16</v>
      </c>
      <c r="D19" s="5">
        <v>8</v>
      </c>
      <c r="E19" s="5">
        <v>8</v>
      </c>
      <c r="F19" s="5">
        <f t="shared" si="2"/>
        <v>54</v>
      </c>
      <c r="G19" s="5">
        <v>27</v>
      </c>
      <c r="H19" s="5">
        <v>27</v>
      </c>
      <c r="I19" s="5">
        <f t="shared" si="3"/>
        <v>-38</v>
      </c>
      <c r="J19" s="5">
        <f t="shared" si="9"/>
        <v>-19</v>
      </c>
      <c r="K19" s="5">
        <f t="shared" si="9"/>
        <v>-19</v>
      </c>
      <c r="L19" s="5">
        <f t="shared" si="4"/>
        <v>2</v>
      </c>
      <c r="M19" s="5">
        <v>2</v>
      </c>
      <c r="N19" s="5"/>
      <c r="O19" s="5">
        <f t="shared" si="5"/>
        <v>0</v>
      </c>
      <c r="P19" s="5"/>
      <c r="Q19" s="5"/>
      <c r="R19" s="5">
        <f t="shared" si="6"/>
        <v>0</v>
      </c>
      <c r="S19" s="5"/>
      <c r="T19" s="5"/>
      <c r="U19" s="5">
        <f t="shared" si="7"/>
        <v>0</v>
      </c>
      <c r="V19" s="5"/>
      <c r="W19" s="5"/>
      <c r="X19" s="5">
        <f t="shared" si="8"/>
        <v>0</v>
      </c>
      <c r="Y19" s="5"/>
      <c r="Z19" s="5"/>
      <c r="AA19" s="11">
        <v>8</v>
      </c>
      <c r="AB19" s="11">
        <v>3</v>
      </c>
    </row>
    <row r="20" spans="1:28" ht="24.95" customHeight="1">
      <c r="A20" s="6" t="s">
        <v>23</v>
      </c>
      <c r="B20" s="5">
        <v>11472</v>
      </c>
      <c r="C20" s="5">
        <f t="shared" si="1"/>
        <v>85</v>
      </c>
      <c r="D20" s="5">
        <v>46</v>
      </c>
      <c r="E20" s="5">
        <v>39</v>
      </c>
      <c r="F20" s="5">
        <f>G20+H20</f>
        <v>153</v>
      </c>
      <c r="G20" s="5">
        <v>68</v>
      </c>
      <c r="H20" s="5">
        <v>85</v>
      </c>
      <c r="I20" s="5">
        <f>J20+K20</f>
        <v>-68</v>
      </c>
      <c r="J20" s="5">
        <f t="shared" si="9"/>
        <v>-22</v>
      </c>
      <c r="K20" s="5">
        <f t="shared" si="9"/>
        <v>-46</v>
      </c>
      <c r="L20" s="5">
        <f>M20+N20</f>
        <v>6</v>
      </c>
      <c r="M20" s="5">
        <v>2</v>
      </c>
      <c r="N20" s="5">
        <v>4</v>
      </c>
      <c r="O20" s="5">
        <f>P20+Q20</f>
        <v>0</v>
      </c>
      <c r="P20" s="5"/>
      <c r="Q20" s="5"/>
      <c r="R20" s="5">
        <f>S20+T20</f>
        <v>0</v>
      </c>
      <c r="S20" s="5"/>
      <c r="T20" s="5"/>
      <c r="U20" s="5">
        <f>V20+W20</f>
        <v>1</v>
      </c>
      <c r="V20" s="5">
        <v>1</v>
      </c>
      <c r="W20" s="5"/>
      <c r="X20" s="5">
        <f>Y20+Z20</f>
        <v>1</v>
      </c>
      <c r="Y20" s="5">
        <v>1</v>
      </c>
      <c r="Z20" s="5"/>
      <c r="AA20" s="11">
        <v>50</v>
      </c>
      <c r="AB20" s="11">
        <v>13</v>
      </c>
    </row>
    <row r="21" spans="1:28" ht="24.95" customHeight="1">
      <c r="A21" s="6" t="s">
        <v>24</v>
      </c>
      <c r="B21" s="5">
        <v>23009</v>
      </c>
      <c r="C21" s="5">
        <f t="shared" si="1"/>
        <v>203</v>
      </c>
      <c r="D21" s="5">
        <v>107</v>
      </c>
      <c r="E21" s="5">
        <v>96</v>
      </c>
      <c r="F21" s="5">
        <f t="shared" si="2"/>
        <v>261</v>
      </c>
      <c r="G21" s="5">
        <v>131</v>
      </c>
      <c r="H21" s="5">
        <v>130</v>
      </c>
      <c r="I21" s="5">
        <f t="shared" si="3"/>
        <v>-58</v>
      </c>
      <c r="J21" s="5">
        <f t="shared" si="9"/>
        <v>-24</v>
      </c>
      <c r="K21" s="5">
        <f t="shared" si="9"/>
        <v>-34</v>
      </c>
      <c r="L21" s="5">
        <f t="shared" si="4"/>
        <v>16</v>
      </c>
      <c r="M21" s="5">
        <v>5</v>
      </c>
      <c r="N21" s="5">
        <v>11</v>
      </c>
      <c r="O21" s="5">
        <f t="shared" si="5"/>
        <v>1</v>
      </c>
      <c r="P21" s="5"/>
      <c r="Q21" s="5">
        <v>1</v>
      </c>
      <c r="R21" s="5">
        <f t="shared" si="6"/>
        <v>1</v>
      </c>
      <c r="S21" s="5"/>
      <c r="T21" s="5">
        <v>1</v>
      </c>
      <c r="U21" s="5">
        <f t="shared" si="7"/>
        <v>1</v>
      </c>
      <c r="V21" s="5"/>
      <c r="W21" s="5">
        <v>1</v>
      </c>
      <c r="X21" s="5">
        <f t="shared" si="8"/>
        <v>1</v>
      </c>
      <c r="Y21" s="5"/>
      <c r="Z21" s="5">
        <v>1</v>
      </c>
      <c r="AA21" s="11">
        <v>100</v>
      </c>
      <c r="AB21" s="11">
        <v>32</v>
      </c>
    </row>
    <row r="22" spans="1:28" ht="24.95" customHeight="1">
      <c r="A22" s="6" t="s">
        <v>15</v>
      </c>
      <c r="B22" s="5">
        <f>SUM(B17:B21)</f>
        <v>186823</v>
      </c>
      <c r="C22" s="5">
        <f t="shared" si="1"/>
        <v>1670</v>
      </c>
      <c r="D22" s="5">
        <f>SUM(D17:D21)</f>
        <v>859</v>
      </c>
      <c r="E22" s="5">
        <f>SUM(E17:E21)</f>
        <v>811</v>
      </c>
      <c r="F22" s="5">
        <f t="shared" si="2"/>
        <v>1911</v>
      </c>
      <c r="G22" s="5">
        <f>SUM(G17:G21)</f>
        <v>962</v>
      </c>
      <c r="H22" s="5">
        <f>SUM(H17:H21)</f>
        <v>949</v>
      </c>
      <c r="I22" s="5">
        <f t="shared" si="3"/>
        <v>-241</v>
      </c>
      <c r="J22" s="5">
        <f>SUM(J17:J21)</f>
        <v>-103</v>
      </c>
      <c r="K22" s="5">
        <f>SUM(K17:K21)</f>
        <v>-138</v>
      </c>
      <c r="L22" s="5">
        <f t="shared" si="4"/>
        <v>124</v>
      </c>
      <c r="M22" s="5">
        <f>SUM(M17:M21)</f>
        <v>46</v>
      </c>
      <c r="N22" s="5">
        <f>SUM(N17:N21)</f>
        <v>78</v>
      </c>
      <c r="O22" s="5">
        <f t="shared" si="5"/>
        <v>6</v>
      </c>
      <c r="P22" s="5">
        <f>SUM(P17:P21)</f>
        <v>5</v>
      </c>
      <c r="Q22" s="5">
        <f>SUM(Q17:Q21)</f>
        <v>1</v>
      </c>
      <c r="R22" s="5">
        <f t="shared" si="6"/>
        <v>3</v>
      </c>
      <c r="S22" s="5">
        <f>SUM(S17:S21)</f>
        <v>2</v>
      </c>
      <c r="T22" s="5">
        <f>SUM(T17:T21)</f>
        <v>1</v>
      </c>
      <c r="U22" s="5">
        <f t="shared" si="7"/>
        <v>9</v>
      </c>
      <c r="V22" s="5">
        <f>SUM(V17:V21)</f>
        <v>6</v>
      </c>
      <c r="W22" s="5">
        <f>SUM(W17:W21)</f>
        <v>3</v>
      </c>
      <c r="X22" s="5">
        <f t="shared" si="8"/>
        <v>29</v>
      </c>
      <c r="Y22" s="5">
        <f>SUM(Y17:Y21)</f>
        <v>16</v>
      </c>
      <c r="Z22" s="5">
        <f>SUM(Z17:Z21)</f>
        <v>13</v>
      </c>
      <c r="AA22" s="11">
        <f>SUM(AA17:AA21)</f>
        <v>801</v>
      </c>
      <c r="AB22" s="11">
        <f>SUM(AB17:AB21)</f>
        <v>274</v>
      </c>
    </row>
    <row r="23" spans="1:28" ht="24.95" customHeight="1">
      <c r="A23" s="6" t="s">
        <v>25</v>
      </c>
      <c r="B23" s="5">
        <v>66843</v>
      </c>
      <c r="C23" s="5">
        <f t="shared" si="1"/>
        <v>615</v>
      </c>
      <c r="D23" s="5">
        <v>317</v>
      </c>
      <c r="E23" s="5">
        <v>298</v>
      </c>
      <c r="F23" s="5">
        <f t="shared" si="2"/>
        <v>659</v>
      </c>
      <c r="G23" s="5">
        <v>332</v>
      </c>
      <c r="H23" s="5">
        <v>327</v>
      </c>
      <c r="I23" s="5">
        <f t="shared" si="3"/>
        <v>-44</v>
      </c>
      <c r="J23" s="5">
        <f t="shared" ref="J23:K25" si="10">D23-G23</f>
        <v>-15</v>
      </c>
      <c r="K23" s="5">
        <f t="shared" si="10"/>
        <v>-29</v>
      </c>
      <c r="L23" s="5">
        <f t="shared" si="4"/>
        <v>67</v>
      </c>
      <c r="M23" s="5">
        <v>38</v>
      </c>
      <c r="N23" s="5">
        <v>29</v>
      </c>
      <c r="O23" s="5">
        <f t="shared" si="5"/>
        <v>2</v>
      </c>
      <c r="P23" s="5"/>
      <c r="Q23" s="5">
        <v>2</v>
      </c>
      <c r="R23" s="5">
        <f t="shared" si="6"/>
        <v>2</v>
      </c>
      <c r="S23" s="5"/>
      <c r="T23" s="5">
        <v>2</v>
      </c>
      <c r="U23" s="5">
        <f t="shared" si="7"/>
        <v>4</v>
      </c>
      <c r="V23" s="5">
        <v>3</v>
      </c>
      <c r="W23" s="5">
        <v>1</v>
      </c>
      <c r="X23" s="5">
        <f t="shared" si="8"/>
        <v>18</v>
      </c>
      <c r="Y23" s="5">
        <v>8</v>
      </c>
      <c r="Z23" s="5">
        <v>10</v>
      </c>
      <c r="AA23" s="11">
        <v>369</v>
      </c>
      <c r="AB23" s="11">
        <v>141</v>
      </c>
    </row>
    <row r="24" spans="1:28" ht="24.95" customHeight="1">
      <c r="A24" s="6" t="s">
        <v>26</v>
      </c>
      <c r="B24" s="5">
        <v>10522</v>
      </c>
      <c r="C24" s="5">
        <f>D24+E24</f>
        <v>62</v>
      </c>
      <c r="D24" s="5">
        <v>31</v>
      </c>
      <c r="E24" s="5">
        <v>31</v>
      </c>
      <c r="F24" s="5">
        <f>G24+H24</f>
        <v>127</v>
      </c>
      <c r="G24" s="5">
        <v>55</v>
      </c>
      <c r="H24" s="5">
        <v>72</v>
      </c>
      <c r="I24" s="5">
        <f>J24+K24</f>
        <v>-65</v>
      </c>
      <c r="J24" s="5">
        <f>D24-G24</f>
        <v>-24</v>
      </c>
      <c r="K24" s="5">
        <f>E24-H24</f>
        <v>-41</v>
      </c>
      <c r="L24" s="5">
        <f>M24+N24</f>
        <v>9</v>
      </c>
      <c r="M24" s="5">
        <v>5</v>
      </c>
      <c r="N24" s="5">
        <v>4</v>
      </c>
      <c r="O24" s="5">
        <f>P24+Q24</f>
        <v>0</v>
      </c>
      <c r="P24" s="5"/>
      <c r="Q24" s="5"/>
      <c r="R24" s="5">
        <f>S24+T24</f>
        <v>0</v>
      </c>
      <c r="S24" s="5"/>
      <c r="T24" s="5"/>
      <c r="U24" s="5">
        <f>V24+W24</f>
        <v>0</v>
      </c>
      <c r="V24" s="5"/>
      <c r="W24" s="5"/>
      <c r="X24" s="5">
        <f>Y24+Z24</f>
        <v>2</v>
      </c>
      <c r="Y24" s="5">
        <v>1</v>
      </c>
      <c r="Z24" s="5">
        <v>1</v>
      </c>
      <c r="AA24" s="11">
        <v>45</v>
      </c>
      <c r="AB24" s="11">
        <v>6</v>
      </c>
    </row>
    <row r="25" spans="1:28" ht="24.95" customHeight="1">
      <c r="A25" s="6" t="s">
        <v>27</v>
      </c>
      <c r="B25" s="5">
        <v>16028</v>
      </c>
      <c r="C25" s="5">
        <f t="shared" si="1"/>
        <v>126</v>
      </c>
      <c r="D25" s="5">
        <v>65</v>
      </c>
      <c r="E25" s="5">
        <v>61</v>
      </c>
      <c r="F25" s="5">
        <f t="shared" si="2"/>
        <v>238</v>
      </c>
      <c r="G25" s="5">
        <v>131</v>
      </c>
      <c r="H25" s="5">
        <v>107</v>
      </c>
      <c r="I25" s="5">
        <f t="shared" si="3"/>
        <v>-112</v>
      </c>
      <c r="J25" s="5">
        <f t="shared" si="10"/>
        <v>-66</v>
      </c>
      <c r="K25" s="5">
        <f t="shared" si="10"/>
        <v>-46</v>
      </c>
      <c r="L25" s="5">
        <f t="shared" si="4"/>
        <v>8</v>
      </c>
      <c r="M25" s="5">
        <v>3</v>
      </c>
      <c r="N25" s="5">
        <v>5</v>
      </c>
      <c r="O25" s="5">
        <f t="shared" si="5"/>
        <v>0</v>
      </c>
      <c r="P25" s="5"/>
      <c r="Q25" s="5"/>
      <c r="R25" s="5">
        <f t="shared" si="6"/>
        <v>0</v>
      </c>
      <c r="S25" s="5"/>
      <c r="T25" s="5"/>
      <c r="U25" s="5">
        <f t="shared" si="7"/>
        <v>0</v>
      </c>
      <c r="V25" s="5"/>
      <c r="W25" s="5"/>
      <c r="X25" s="5">
        <f t="shared" si="8"/>
        <v>1</v>
      </c>
      <c r="Y25" s="5"/>
      <c r="Z25" s="5">
        <v>1</v>
      </c>
      <c r="AA25" s="11">
        <v>62</v>
      </c>
      <c r="AB25" s="11">
        <v>14</v>
      </c>
    </row>
    <row r="26" spans="1:28" ht="24.95" customHeight="1">
      <c r="A26" s="6" t="s">
        <v>15</v>
      </c>
      <c r="B26" s="5">
        <f>SUM(B23:B25)</f>
        <v>93393</v>
      </c>
      <c r="C26" s="5">
        <f t="shared" si="1"/>
        <v>803</v>
      </c>
      <c r="D26" s="5">
        <f>SUM(D23:D25)</f>
        <v>413</v>
      </c>
      <c r="E26" s="5">
        <f>SUM(E23:E25)</f>
        <v>390</v>
      </c>
      <c r="F26" s="5">
        <f t="shared" si="2"/>
        <v>1024</v>
      </c>
      <c r="G26" s="5">
        <f>SUM(G23:G25)</f>
        <v>518</v>
      </c>
      <c r="H26" s="5">
        <f>SUM(H23:H25)</f>
        <v>506</v>
      </c>
      <c r="I26" s="5">
        <f t="shared" si="3"/>
        <v>-221</v>
      </c>
      <c r="J26" s="5">
        <f>SUM(J23:J25)</f>
        <v>-105</v>
      </c>
      <c r="K26" s="5">
        <f>SUM(K23:K25)</f>
        <v>-116</v>
      </c>
      <c r="L26" s="5">
        <f t="shared" si="4"/>
        <v>84</v>
      </c>
      <c r="M26" s="5">
        <f>SUM(M23:M25)</f>
        <v>46</v>
      </c>
      <c r="N26" s="5">
        <f>SUM(N23:N25)</f>
        <v>38</v>
      </c>
      <c r="O26" s="5">
        <f t="shared" si="5"/>
        <v>2</v>
      </c>
      <c r="P26" s="5">
        <f>SUM(P23:P25)</f>
        <v>0</v>
      </c>
      <c r="Q26" s="5">
        <f>SUM(Q23:Q25)</f>
        <v>2</v>
      </c>
      <c r="R26" s="5">
        <f t="shared" si="6"/>
        <v>2</v>
      </c>
      <c r="S26" s="5">
        <f>SUM(S23:S25)</f>
        <v>0</v>
      </c>
      <c r="T26" s="5">
        <f>SUM(T23:T25)</f>
        <v>2</v>
      </c>
      <c r="U26" s="5">
        <f t="shared" si="7"/>
        <v>4</v>
      </c>
      <c r="V26" s="5">
        <f>SUM(V23:V25)</f>
        <v>3</v>
      </c>
      <c r="W26" s="5">
        <f>SUM(W23:W25)</f>
        <v>1</v>
      </c>
      <c r="X26" s="5">
        <f t="shared" si="8"/>
        <v>21</v>
      </c>
      <c r="Y26" s="5">
        <f>SUM(Y23:Y25)</f>
        <v>9</v>
      </c>
      <c r="Z26" s="5">
        <f>SUM(Z23:Z25)</f>
        <v>12</v>
      </c>
      <c r="AA26" s="5">
        <f>SUM(AA23:AA25)</f>
        <v>476</v>
      </c>
      <c r="AB26" s="5">
        <f>SUM(AB23:AB25)</f>
        <v>161</v>
      </c>
    </row>
    <row r="27" spans="1:28" ht="24.95" customHeight="1">
      <c r="A27" s="6" t="s">
        <v>28</v>
      </c>
      <c r="B27" s="5">
        <v>30998</v>
      </c>
      <c r="C27" s="5">
        <f t="shared" si="1"/>
        <v>271</v>
      </c>
      <c r="D27" s="5">
        <v>149</v>
      </c>
      <c r="E27" s="5">
        <v>122</v>
      </c>
      <c r="F27" s="5">
        <f t="shared" si="2"/>
        <v>426</v>
      </c>
      <c r="G27" s="5">
        <v>202</v>
      </c>
      <c r="H27" s="5">
        <v>224</v>
      </c>
      <c r="I27" s="5">
        <f t="shared" si="3"/>
        <v>-155</v>
      </c>
      <c r="J27" s="5">
        <f t="shared" ref="J27:K29" si="11">D27-G27</f>
        <v>-53</v>
      </c>
      <c r="K27" s="5">
        <f t="shared" si="11"/>
        <v>-102</v>
      </c>
      <c r="L27" s="5">
        <f t="shared" si="4"/>
        <v>21</v>
      </c>
      <c r="M27" s="5">
        <v>9</v>
      </c>
      <c r="N27" s="5">
        <v>12</v>
      </c>
      <c r="O27" s="5">
        <f t="shared" si="5"/>
        <v>0</v>
      </c>
      <c r="P27" s="5"/>
      <c r="Q27" s="5"/>
      <c r="R27" s="5">
        <f t="shared" si="6"/>
        <v>0</v>
      </c>
      <c r="S27" s="5"/>
      <c r="T27" s="5"/>
      <c r="U27" s="5">
        <f t="shared" si="7"/>
        <v>0</v>
      </c>
      <c r="V27" s="5"/>
      <c r="W27" s="5"/>
      <c r="X27" s="5">
        <f t="shared" si="8"/>
        <v>3</v>
      </c>
      <c r="Y27" s="5">
        <v>1</v>
      </c>
      <c r="Z27" s="5">
        <v>2</v>
      </c>
      <c r="AA27" s="11">
        <v>135</v>
      </c>
      <c r="AB27" s="11">
        <v>49</v>
      </c>
    </row>
    <row r="28" spans="1:28" ht="24.95" customHeight="1">
      <c r="A28" s="6" t="s">
        <v>29</v>
      </c>
      <c r="B28" s="5">
        <v>10913</v>
      </c>
      <c r="C28" s="5">
        <f t="shared" si="1"/>
        <v>94</v>
      </c>
      <c r="D28" s="5">
        <v>48</v>
      </c>
      <c r="E28" s="5">
        <v>46</v>
      </c>
      <c r="F28" s="5">
        <f t="shared" si="2"/>
        <v>125</v>
      </c>
      <c r="G28" s="5">
        <v>72</v>
      </c>
      <c r="H28" s="5">
        <v>53</v>
      </c>
      <c r="I28" s="5">
        <f t="shared" si="3"/>
        <v>-31</v>
      </c>
      <c r="J28" s="5">
        <f t="shared" si="11"/>
        <v>-24</v>
      </c>
      <c r="K28" s="5">
        <f t="shared" si="11"/>
        <v>-7</v>
      </c>
      <c r="L28" s="5">
        <v>11</v>
      </c>
      <c r="M28" s="5">
        <v>7</v>
      </c>
      <c r="N28" s="5">
        <v>4</v>
      </c>
      <c r="O28" s="5">
        <f t="shared" si="5"/>
        <v>0</v>
      </c>
      <c r="P28" s="5"/>
      <c r="Q28" s="5"/>
      <c r="R28" s="5">
        <f t="shared" si="6"/>
        <v>0</v>
      </c>
      <c r="S28" s="5"/>
      <c r="T28" s="5"/>
      <c r="U28" s="5">
        <f t="shared" si="7"/>
        <v>0</v>
      </c>
      <c r="V28" s="5"/>
      <c r="W28" s="5"/>
      <c r="X28" s="5">
        <f t="shared" si="8"/>
        <v>1</v>
      </c>
      <c r="Y28" s="5"/>
      <c r="Z28" s="5">
        <v>1</v>
      </c>
      <c r="AA28" s="11">
        <v>48</v>
      </c>
      <c r="AB28" s="11">
        <v>13</v>
      </c>
    </row>
    <row r="29" spans="1:28" ht="24.95" customHeight="1">
      <c r="A29" s="6" t="s">
        <v>30</v>
      </c>
      <c r="B29" s="5">
        <v>8486</v>
      </c>
      <c r="C29" s="5">
        <f t="shared" si="1"/>
        <v>80</v>
      </c>
      <c r="D29" s="5">
        <v>47</v>
      </c>
      <c r="E29" s="5">
        <v>33</v>
      </c>
      <c r="F29" s="5">
        <f t="shared" si="2"/>
        <v>116</v>
      </c>
      <c r="G29" s="5">
        <v>70</v>
      </c>
      <c r="H29" s="5">
        <v>46</v>
      </c>
      <c r="I29" s="5">
        <f t="shared" si="3"/>
        <v>-36</v>
      </c>
      <c r="J29" s="5">
        <f t="shared" si="11"/>
        <v>-23</v>
      </c>
      <c r="K29" s="5">
        <f t="shared" si="11"/>
        <v>-13</v>
      </c>
      <c r="L29" s="5">
        <f t="shared" si="4"/>
        <v>8</v>
      </c>
      <c r="M29" s="5">
        <v>7</v>
      </c>
      <c r="N29" s="5">
        <v>1</v>
      </c>
      <c r="O29" s="5">
        <f t="shared" si="5"/>
        <v>0</v>
      </c>
      <c r="P29" s="5"/>
      <c r="Q29" s="5"/>
      <c r="R29" s="5">
        <f t="shared" si="6"/>
        <v>0</v>
      </c>
      <c r="S29" s="5"/>
      <c r="T29" s="5"/>
      <c r="U29" s="5">
        <f t="shared" si="7"/>
        <v>0</v>
      </c>
      <c r="V29" s="11"/>
      <c r="W29" s="11"/>
      <c r="X29" s="5">
        <f t="shared" si="8"/>
        <v>2</v>
      </c>
      <c r="Y29" s="11">
        <v>2</v>
      </c>
      <c r="Z29" s="11"/>
      <c r="AA29" s="11">
        <v>44</v>
      </c>
      <c r="AB29" s="11">
        <v>5</v>
      </c>
    </row>
    <row r="30" spans="1:28" ht="24.95" customHeight="1">
      <c r="A30" s="6" t="s">
        <v>15</v>
      </c>
      <c r="B30" s="5">
        <f>SUM(B27:B29)</f>
        <v>50397</v>
      </c>
      <c r="C30" s="5">
        <f t="shared" si="1"/>
        <v>445</v>
      </c>
      <c r="D30" s="5">
        <f>SUM(D27:D29)</f>
        <v>244</v>
      </c>
      <c r="E30" s="5">
        <f>SUM(E27:E29)</f>
        <v>201</v>
      </c>
      <c r="F30" s="5">
        <f t="shared" si="2"/>
        <v>667</v>
      </c>
      <c r="G30" s="5">
        <f>SUM(G27:G29)</f>
        <v>344</v>
      </c>
      <c r="H30" s="5">
        <f>SUM(H27:H29)</f>
        <v>323</v>
      </c>
      <c r="I30" s="5">
        <f t="shared" si="3"/>
        <v>-222</v>
      </c>
      <c r="J30" s="5">
        <f>D30-G30</f>
        <v>-100</v>
      </c>
      <c r="K30" s="5">
        <f>E30-H30</f>
        <v>-122</v>
      </c>
      <c r="L30" s="5">
        <f t="shared" si="4"/>
        <v>40</v>
      </c>
      <c r="M30" s="5">
        <f>SUM(M27:M29)</f>
        <v>23</v>
      </c>
      <c r="N30" s="5">
        <f>SUM(N27:N29)</f>
        <v>17</v>
      </c>
      <c r="O30" s="5">
        <f t="shared" si="5"/>
        <v>0</v>
      </c>
      <c r="P30" s="5">
        <f>SUM(P27:P29)</f>
        <v>0</v>
      </c>
      <c r="Q30" s="5">
        <f>SUM(Q27:Q29)</f>
        <v>0</v>
      </c>
      <c r="R30" s="5">
        <f t="shared" si="6"/>
        <v>0</v>
      </c>
      <c r="S30" s="5">
        <f>SUM(S27:S29)</f>
        <v>0</v>
      </c>
      <c r="T30" s="5">
        <f>SUM(T27:T29)</f>
        <v>0</v>
      </c>
      <c r="U30" s="5">
        <f t="shared" si="7"/>
        <v>0</v>
      </c>
      <c r="V30" s="5">
        <f>SUM(V27:V29)</f>
        <v>0</v>
      </c>
      <c r="W30" s="5">
        <f>SUM(W27:W29)</f>
        <v>0</v>
      </c>
      <c r="X30" s="5">
        <f t="shared" si="8"/>
        <v>6</v>
      </c>
      <c r="Y30" s="5">
        <f>SUM(Y27:Y29)</f>
        <v>3</v>
      </c>
      <c r="Z30" s="5">
        <f>SUM(Z27:Z29)</f>
        <v>3</v>
      </c>
      <c r="AA30" s="5">
        <f>SUM(AA27:AA29)</f>
        <v>227</v>
      </c>
      <c r="AB30" s="5">
        <f>SUM(AB27:AB29)</f>
        <v>67</v>
      </c>
    </row>
    <row r="31" spans="1:28" ht="6.75" customHeight="1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</row>
    <row r="32" spans="1:28" ht="13.5" customHeight="1">
      <c r="A32" s="2" t="s">
        <v>31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</row>
    <row r="33" spans="1:1">
      <c r="A33" s="2" t="s">
        <v>32</v>
      </c>
    </row>
    <row r="34" spans="1:1">
      <c r="A34" s="8"/>
    </row>
    <row r="35" spans="1:1">
      <c r="A35" s="8"/>
    </row>
    <row r="36" spans="1:1">
      <c r="A36" s="8"/>
    </row>
  </sheetData>
  <mergeCells count="12">
    <mergeCell ref="AB3:AB4"/>
    <mergeCell ref="A3:A4"/>
    <mergeCell ref="B3:B4"/>
    <mergeCell ref="C3:E3"/>
    <mergeCell ref="F3:H3"/>
    <mergeCell ref="I3:K3"/>
    <mergeCell ref="L3:N3"/>
    <mergeCell ref="O3:Q3"/>
    <mergeCell ref="R3:T3"/>
    <mergeCell ref="U3:W3"/>
    <mergeCell ref="X3:Z3"/>
    <mergeCell ref="AA3:AA4"/>
  </mergeCells>
  <phoneticPr fontId="3"/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第２表</vt:lpstr>
      <vt:lpstr>Sheet2</vt:lpstr>
      <vt:lpstr>Sheet3</vt:lpstr>
      <vt:lpstr>第２表!Print_Area</vt:lpstr>
      <vt:lpstr>第２表!Print_Titles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2012-01-26T07:15:12Z</cp:lastPrinted>
  <dcterms:created xsi:type="dcterms:W3CDTF">2012-01-25T00:19:23Z</dcterms:created>
  <dcterms:modified xsi:type="dcterms:W3CDTF">2012-01-26T07:15:25Z</dcterms:modified>
</cp:coreProperties>
</file>